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Årsredovisning" sheetId="1" r:id="rId4"/>
    <sheet state="visible" name="Ingående balans" sheetId="2" r:id="rId5"/>
    <sheet state="visible" name="Jan" sheetId="3" r:id="rId6"/>
    <sheet state="visible" name="Feb" sheetId="4" r:id="rId7"/>
    <sheet state="visible" name="Mar" sheetId="5" r:id="rId8"/>
    <sheet state="visible" name="Apr" sheetId="6" r:id="rId9"/>
    <sheet state="visible" name="Maj" sheetId="7" r:id="rId10"/>
    <sheet state="visible" name="Jun" sheetId="8" r:id="rId11"/>
    <sheet state="visible" name="Jul" sheetId="9" r:id="rId12"/>
    <sheet state="visible" name="Aug" sheetId="10" r:id="rId13"/>
    <sheet state="visible" name="Sep" sheetId="11" r:id="rId14"/>
    <sheet state="visible" name="Okt" sheetId="12" r:id="rId15"/>
    <sheet state="visible" name="Nov" sheetId="13" r:id="rId16"/>
    <sheet state="visible" name="Dec" sheetId="14" r:id="rId17"/>
  </sheets>
  <definedNames>
    <definedName name="a">Jan!$WQI$2</definedName>
  </definedNames>
  <calcPr/>
  <extLst>
    <ext uri="GoogleSheetsCustomDataVersion2">
      <go:sheetsCustomData xmlns:go="http://customooxmlschemas.google.com/" r:id="rId18" roundtripDataChecksum="+suaT3Wp0WrbRWlYXlfA8TClSbbmweXeEHbfP/i/Fb8="/>
    </ext>
  </extLst>
</workbook>
</file>

<file path=xl/sharedStrings.xml><?xml version="1.0" encoding="utf-8"?>
<sst xmlns="http://schemas.openxmlformats.org/spreadsheetml/2006/main" count="474" uniqueCount="106">
  <si>
    <t>Årsredovisning för Djurens Rätt Karlskrona 2025</t>
  </si>
  <si>
    <t>BALANSRÄKNING</t>
  </si>
  <si>
    <t>2025-12-31</t>
  </si>
  <si>
    <t>2024-12-31</t>
  </si>
  <si>
    <t>Tillgångar</t>
  </si>
  <si>
    <t>Företagskonto</t>
  </si>
  <si>
    <t>Placeringskonto</t>
  </si>
  <si>
    <t>Fondkonto</t>
  </si>
  <si>
    <t>Kassa</t>
  </si>
  <si>
    <t>Inventarier</t>
  </si>
  <si>
    <t>Fordringar</t>
  </si>
  <si>
    <t>Summa</t>
  </si>
  <si>
    <t>Skulder och eget kapital</t>
  </si>
  <si>
    <t>Ingående kapital</t>
  </si>
  <si>
    <t>Överskott/underskott</t>
  </si>
  <si>
    <t>RESULTATRÄKNING</t>
  </si>
  <si>
    <t>Intäkter</t>
  </si>
  <si>
    <t>Gåvor</t>
  </si>
  <si>
    <t>Försäljning</t>
  </si>
  <si>
    <t>Medlemsavgifter</t>
  </si>
  <si>
    <t>Aktiviteter</t>
  </si>
  <si>
    <t>Övriga intäkter</t>
  </si>
  <si>
    <t>Värdeökning</t>
  </si>
  <si>
    <t>Kostnader</t>
  </si>
  <si>
    <t>Möteskostnader</t>
  </si>
  <si>
    <t>Bankavgifter, kontor</t>
  </si>
  <si>
    <t>Påsk- och julbord</t>
  </si>
  <si>
    <t>Lokalen, fasta kostnader</t>
  </si>
  <si>
    <t>Marknadsföring/reklam</t>
  </si>
  <si>
    <t>Medlemsaktiviteter</t>
  </si>
  <si>
    <t>Aktiviteter på stan</t>
  </si>
  <si>
    <t>Marknader</t>
  </si>
  <si>
    <t>Studiebesök</t>
  </si>
  <si>
    <t>Lokalen, övriga kostnader</t>
  </si>
  <si>
    <t>Övriga kostnader</t>
  </si>
  <si>
    <t>Årets resultat</t>
  </si>
  <si>
    <t>Lokalavdelning</t>
  </si>
  <si>
    <t xml:space="preserve">Karlskrona </t>
  </si>
  <si>
    <t xml:space="preserve">Namn på revisor </t>
  </si>
  <si>
    <t xml:space="preserve">Peter Niglöv </t>
  </si>
  <si>
    <t>Ingående balansräkning år</t>
  </si>
  <si>
    <t>Resultaträkning år</t>
  </si>
  <si>
    <t>Budget 2025</t>
  </si>
  <si>
    <t>Arv</t>
  </si>
  <si>
    <t>Fonder + ränta</t>
  </si>
  <si>
    <t>Hyra, försäkring</t>
  </si>
  <si>
    <t>Föreläsningar</t>
  </si>
  <si>
    <t>Januari</t>
  </si>
  <si>
    <t>Tillgångskonton</t>
  </si>
  <si>
    <t>Intäktskonton</t>
  </si>
  <si>
    <t>Kostnadskonton</t>
  </si>
  <si>
    <t>Datum</t>
  </si>
  <si>
    <t>Text</t>
  </si>
  <si>
    <t>Verifikat</t>
  </si>
  <si>
    <t>Marknadsföring</t>
  </si>
  <si>
    <t>Lokalen, fasta kostn</t>
  </si>
  <si>
    <t>Lokalen, övr kostn</t>
  </si>
  <si>
    <t>Uthyrning av lokalen</t>
  </si>
  <si>
    <t>Hyreshöjning januari</t>
  </si>
  <si>
    <t xml:space="preserve">El </t>
  </si>
  <si>
    <t>Återbetalning el</t>
  </si>
  <si>
    <t>Bankavgifter</t>
  </si>
  <si>
    <t>Överföring mellan konton</t>
  </si>
  <si>
    <t>Hyra februari</t>
  </si>
  <si>
    <t>Februari</t>
  </si>
  <si>
    <t>El</t>
  </si>
  <si>
    <t>Ingredienser bakkurs</t>
  </si>
  <si>
    <t>Fikaingredienser årsmöte</t>
  </si>
  <si>
    <t>Mars</t>
  </si>
  <si>
    <t>Hyra mars</t>
  </si>
  <si>
    <t>Hyra april</t>
  </si>
  <si>
    <t>April</t>
  </si>
  <si>
    <t>Lövmarknaden</t>
  </si>
  <si>
    <t xml:space="preserve">Överföring mellan konton </t>
  </si>
  <si>
    <t>Hyra maj</t>
  </si>
  <si>
    <t>Maj</t>
  </si>
  <si>
    <t>Lövmarknaden (dubbelt)</t>
  </si>
  <si>
    <t>Hyra juni</t>
  </si>
  <si>
    <t>Juni</t>
  </si>
  <si>
    <t>Försäljn. Lövmarknaden</t>
  </si>
  <si>
    <t>Mat Lövmarknaden</t>
  </si>
  <si>
    <t>Hyra juli</t>
  </si>
  <si>
    <t>Juli</t>
  </si>
  <si>
    <t>Hyra augusti</t>
  </si>
  <si>
    <t>Augusti</t>
  </si>
  <si>
    <t>Försäljn. Skärgårdsfesten</t>
  </si>
  <si>
    <t xml:space="preserve">Gåva Lena </t>
  </si>
  <si>
    <t>Hyra september</t>
  </si>
  <si>
    <t>September</t>
  </si>
  <si>
    <t>Pridefest (Oden)</t>
  </si>
  <si>
    <t>Mat Skärgårdsfesten</t>
  </si>
  <si>
    <t>Ingr. Pridefesten</t>
  </si>
  <si>
    <t>17</t>
  </si>
  <si>
    <t>Hyra oktober</t>
  </si>
  <si>
    <t>Oktober</t>
  </si>
  <si>
    <t>Försäljning av cafékyl</t>
  </si>
  <si>
    <t>Loppis och fika</t>
  </si>
  <si>
    <t xml:space="preserve">Försäljning </t>
  </si>
  <si>
    <t>November</t>
  </si>
  <si>
    <t>Julmarknad</t>
  </si>
  <si>
    <t>Resa Frost (Hbg)</t>
  </si>
  <si>
    <t>December</t>
  </si>
  <si>
    <t>Marsipanlock</t>
  </si>
  <si>
    <t>Värdeökning fonder</t>
  </si>
  <si>
    <t>Handkassa (försäljning)</t>
  </si>
  <si>
    <t>Ränta placeringskonto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</si>
</sst>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u/>
      <sz val="11.0"/>
      <color theme="1"/>
      <name val="Calibri"/>
    </font>
    <font>
      <color theme="1"/>
      <name val="Calibri"/>
    </font>
    <font>
      <color theme="1"/>
      <name val="Calibri"/>
      <scheme val="minor"/>
    </font>
    <font>
      <b/>
      <u/>
      <sz val="11.0"/>
      <color theme="1"/>
      <name val="Calibri"/>
    </font>
    <font>
      <b/>
      <sz val="10.0"/>
      <color theme="1"/>
      <name val="Calibri"/>
    </font>
    <font>
      <sz val="10.0"/>
      <color theme="1"/>
      <name val="Calibri"/>
    </font>
    <font>
      <b/>
      <u/>
      <sz val="10.0"/>
      <color theme="1"/>
      <name val="Calibri"/>
    </font>
    <font>
      <sz val="11.0"/>
      <color theme="0"/>
      <name val="Calibri"/>
    </font>
    <font/>
  </fonts>
  <fills count="11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EB9999"/>
        <bgColor rgb="FFEB9999"/>
      </patternFill>
    </fill>
    <fill>
      <patternFill patternType="solid">
        <fgColor rgb="FFEA9999"/>
        <bgColor rgb="FFEA9999"/>
      </patternFill>
    </fill>
    <fill>
      <patternFill patternType="solid">
        <fgColor rgb="FFE06666"/>
        <bgColor rgb="FFE06666"/>
      </patternFill>
    </fill>
    <fill>
      <patternFill patternType="solid">
        <fgColor rgb="FFFFFFFF"/>
        <bgColor rgb="FFFFFFFF"/>
      </patternFill>
    </fill>
    <fill>
      <patternFill patternType="solid">
        <fgColor rgb="FF77355B"/>
        <bgColor rgb="FF77355B"/>
      </patternFill>
    </fill>
    <fill>
      <patternFill patternType="solid">
        <fgColor rgb="FFFFD965"/>
        <bgColor rgb="FFFFD965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theme="0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CCCCCC"/>
      </left>
      <top style="medium">
        <color rgb="FFCCCCCC"/>
      </top>
      <bottom style="medium">
        <color rgb="FFCCCCCC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2" numFmtId="0" xfId="0" applyFont="1"/>
    <xf borderId="0" fillId="0" fontId="1" numFmtId="0" xfId="0" applyFont="1"/>
    <xf borderId="0" fillId="0" fontId="1" numFmtId="14" xfId="0" applyFont="1" applyNumberFormat="1"/>
    <xf borderId="0" fillId="0" fontId="1" numFmtId="49" xfId="0" applyAlignment="1" applyFont="1" applyNumberFormat="1">
      <alignment readingOrder="0"/>
    </xf>
    <xf borderId="0" fillId="0" fontId="3" numFmtId="0" xfId="0" applyFont="1"/>
    <xf borderId="0" fillId="0" fontId="4" numFmtId="0" xfId="0" applyFont="1"/>
    <xf borderId="1" fillId="2" fontId="2" numFmtId="4" xfId="0" applyAlignment="1" applyBorder="1" applyFill="1" applyFont="1" applyNumberFormat="1">
      <alignment horizontal="right" readingOrder="0" vertical="bottom"/>
    </xf>
    <xf borderId="0" fillId="0" fontId="4" numFmtId="4" xfId="0" applyFont="1" applyNumberFormat="1"/>
    <xf borderId="1" fillId="2" fontId="4" numFmtId="4" xfId="0" applyBorder="1" applyFont="1" applyNumberFormat="1"/>
    <xf borderId="1" fillId="2" fontId="2" numFmtId="4" xfId="0" applyAlignment="1" applyBorder="1" applyFont="1" applyNumberFormat="1">
      <alignment readingOrder="0"/>
    </xf>
    <xf borderId="1" fillId="2" fontId="2" numFmtId="4" xfId="0" applyBorder="1" applyFont="1" applyNumberFormat="1"/>
    <xf borderId="1" fillId="3" fontId="2" numFmtId="4" xfId="0" applyBorder="1" applyFill="1" applyFont="1" applyNumberFormat="1"/>
    <xf borderId="1" fillId="3" fontId="4" numFmtId="4" xfId="0" applyBorder="1" applyFont="1" applyNumberFormat="1"/>
    <xf borderId="0" fillId="0" fontId="2" numFmtId="2" xfId="0" applyFont="1" applyNumberFormat="1"/>
    <xf borderId="0" fillId="2" fontId="5" numFmtId="4" xfId="0" applyAlignment="1" applyFont="1" applyNumberFormat="1">
      <alignment readingOrder="0"/>
    </xf>
    <xf borderId="0" fillId="0" fontId="2" numFmtId="4" xfId="0" applyFont="1" applyNumberFormat="1"/>
    <xf borderId="0" fillId="3" fontId="5" numFmtId="4" xfId="0" applyFont="1" applyNumberFormat="1"/>
    <xf borderId="2" fillId="3" fontId="4" numFmtId="4" xfId="0" applyBorder="1" applyFont="1" applyNumberFormat="1"/>
    <xf borderId="0" fillId="0" fontId="1" numFmtId="2" xfId="0" applyAlignment="1" applyFont="1" applyNumberFormat="1">
      <alignment horizontal="center"/>
    </xf>
    <xf borderId="0" fillId="0" fontId="6" numFmtId="0" xfId="0" applyFont="1"/>
    <xf borderId="1" fillId="4" fontId="4" numFmtId="4" xfId="0" applyBorder="1" applyFill="1" applyFont="1" applyNumberFormat="1"/>
    <xf borderId="3" fillId="0" fontId="2" numFmtId="0" xfId="0" applyAlignment="1" applyBorder="1" applyFont="1">
      <alignment shrinkToFit="0" wrapText="1"/>
    </xf>
    <xf borderId="0" fillId="0" fontId="2" numFmtId="0" xfId="0" applyAlignment="1" applyFont="1">
      <alignment shrinkToFit="0" wrapText="1"/>
    </xf>
    <xf borderId="0" fillId="0" fontId="1" numFmtId="0" xfId="0" applyAlignment="1" applyFont="1">
      <alignment shrinkToFit="0" wrapText="1"/>
    </xf>
    <xf borderId="0" fillId="5" fontId="1" numFmtId="0" xfId="0" applyFill="1" applyFont="1"/>
    <xf borderId="1" fillId="5" fontId="2" numFmtId="4" xfId="0" applyBorder="1" applyFont="1" applyNumberFormat="1"/>
    <xf borderId="2" fillId="0" fontId="7" numFmtId="0" xfId="0" applyBorder="1" applyFont="1"/>
    <xf borderId="1" fillId="2" fontId="7" numFmtId="49" xfId="0" applyAlignment="1" applyBorder="1" applyFont="1" applyNumberFormat="1">
      <alignment horizontal="left"/>
    </xf>
    <xf borderId="0" fillId="0" fontId="7" numFmtId="0" xfId="0" applyFont="1"/>
    <xf borderId="0" fillId="0" fontId="7" numFmtId="49" xfId="0" applyAlignment="1" applyFont="1" applyNumberFormat="1">
      <alignment horizontal="left"/>
    </xf>
    <xf borderId="0" fillId="0" fontId="8" numFmtId="0" xfId="0" applyFont="1"/>
    <xf borderId="1" fillId="0" fontId="7" numFmtId="0" xfId="0" applyBorder="1" applyFont="1"/>
    <xf borderId="1" fillId="2" fontId="7" numFmtId="0" xfId="0" applyAlignment="1" applyBorder="1" applyFont="1">
      <alignment horizontal="center" readingOrder="0"/>
    </xf>
    <xf borderId="1" fillId="2" fontId="7" numFmtId="0" xfId="0" applyAlignment="1" applyBorder="1" applyFont="1">
      <alignment horizontal="center" readingOrder="0" shrinkToFit="0" wrapText="1"/>
    </xf>
    <xf borderId="1" fillId="0" fontId="8" numFmtId="0" xfId="0" applyBorder="1" applyFont="1"/>
    <xf borderId="1" fillId="2" fontId="4" numFmtId="0" xfId="0" applyBorder="1" applyFont="1"/>
    <xf borderId="1" fillId="2" fontId="5" numFmtId="4" xfId="0" applyAlignment="1" applyBorder="1" applyFont="1" applyNumberFormat="1">
      <alignment readingOrder="0"/>
    </xf>
    <xf borderId="1" fillId="2" fontId="2" numFmtId="2" xfId="0" applyBorder="1" applyFont="1" applyNumberFormat="1"/>
    <xf borderId="1" fillId="2" fontId="8" numFmtId="2" xfId="0" applyBorder="1" applyFont="1" applyNumberFormat="1"/>
    <xf borderId="1" fillId="2" fontId="5" numFmtId="4" xfId="0" applyBorder="1" applyFont="1" applyNumberFormat="1"/>
    <xf borderId="1" fillId="6" fontId="8" numFmtId="0" xfId="0" applyBorder="1" applyFill="1" applyFont="1"/>
    <xf borderId="1" fillId="2" fontId="7" numFmtId="0" xfId="0" applyAlignment="1" applyBorder="1" applyFont="1">
      <alignment readingOrder="0"/>
    </xf>
    <xf borderId="0" fillId="0" fontId="9" numFmtId="0" xfId="0" applyFont="1"/>
    <xf borderId="0" fillId="0" fontId="5" numFmtId="4" xfId="0" applyFont="1" applyNumberFormat="1"/>
    <xf borderId="1" fillId="2" fontId="8" numFmtId="4" xfId="0" applyAlignment="1" applyBorder="1" applyFont="1" applyNumberFormat="1">
      <alignment readingOrder="0"/>
    </xf>
    <xf borderId="1" fillId="2" fontId="8" numFmtId="4" xfId="0" applyBorder="1" applyFont="1" applyNumberFormat="1"/>
    <xf borderId="0" fillId="0" fontId="8" numFmtId="2" xfId="0" applyFont="1" applyNumberFormat="1"/>
    <xf borderId="4" fillId="0" fontId="8" numFmtId="0" xfId="0" applyBorder="1" applyFont="1"/>
    <xf borderId="5" fillId="2" fontId="8" numFmtId="4" xfId="0" applyAlignment="1" applyBorder="1" applyFont="1" applyNumberFormat="1">
      <alignment readingOrder="0"/>
    </xf>
    <xf borderId="1" fillId="0" fontId="8" numFmtId="0" xfId="0" applyAlignment="1" applyBorder="1" applyFont="1">
      <alignment shrinkToFit="0" wrapText="1"/>
    </xf>
    <xf borderId="1" fillId="2" fontId="8" numFmtId="4" xfId="0" applyAlignment="1" applyBorder="1" applyFont="1" applyNumberFormat="1">
      <alignment horizontal="right" readingOrder="0"/>
    </xf>
    <xf borderId="1" fillId="6" fontId="4" numFmtId="0" xfId="0" applyBorder="1" applyFont="1"/>
    <xf borderId="1" fillId="0" fontId="4" numFmtId="0" xfId="0" applyBorder="1" applyFont="1"/>
    <xf borderId="2" fillId="7" fontId="10" numFmtId="0" xfId="0" applyAlignment="1" applyBorder="1" applyFill="1" applyFont="1">
      <alignment horizontal="center"/>
    </xf>
    <xf borderId="6" fillId="0" fontId="11" numFmtId="0" xfId="0" applyBorder="1" applyFont="1"/>
    <xf borderId="7" fillId="0" fontId="11" numFmtId="0" xfId="0" applyBorder="1" applyFont="1"/>
    <xf borderId="2" fillId="8" fontId="2" numFmtId="0" xfId="0" applyAlignment="1" applyBorder="1" applyFill="1" applyFont="1">
      <alignment horizontal="center"/>
    </xf>
    <xf borderId="1" fillId="0" fontId="2" numFmtId="0" xfId="0" applyBorder="1" applyFont="1"/>
    <xf borderId="2" fillId="9" fontId="2" numFmtId="0" xfId="0" applyAlignment="1" applyBorder="1" applyFill="1" applyFont="1">
      <alignment horizontal="center"/>
    </xf>
    <xf borderId="2" fillId="10" fontId="2" numFmtId="0" xfId="0" applyAlignment="1" applyBorder="1" applyFill="1" applyFont="1">
      <alignment horizontal="center"/>
    </xf>
    <xf borderId="0" fillId="0" fontId="2" numFmtId="0" xfId="0" applyAlignment="1" applyFont="1">
      <alignment readingOrder="0"/>
    </xf>
    <xf borderId="0" fillId="0" fontId="4" numFmtId="0" xfId="0" applyAlignment="1" applyFont="1">
      <alignment readingOrder="0"/>
    </xf>
    <xf borderId="0" fillId="0" fontId="2" numFmtId="2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0" fontId="5" numFmtId="4" xfId="0" applyAlignment="1" applyFont="1" applyNumberFormat="1">
      <alignment readingOrder="0"/>
    </xf>
    <xf borderId="0" fillId="0" fontId="2" numFmtId="49" xfId="0" applyAlignment="1" applyFont="1" applyNumberFormat="1">
      <alignment horizontal="right" readingOrder="0"/>
    </xf>
    <xf borderId="0" fillId="0" fontId="4" numFmtId="4" xfId="0" applyAlignment="1" applyFont="1" applyNumberFormat="1">
      <alignment readingOrder="0"/>
    </xf>
    <xf borderId="1" fillId="3" fontId="2" numFmtId="0" xfId="0" applyBorder="1" applyFont="1"/>
    <xf borderId="1" fillId="3" fontId="2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5.14"/>
    <col customWidth="1" min="2" max="6" width="20.71"/>
    <col customWidth="1" min="7" max="26" width="8.71"/>
  </cols>
  <sheetData>
    <row r="1">
      <c r="A1" s="1" t="s">
        <v>0</v>
      </c>
      <c r="D1" s="2"/>
      <c r="E1" s="2"/>
    </row>
    <row r="3">
      <c r="A3" s="3" t="s">
        <v>1</v>
      </c>
      <c r="C3" s="4"/>
    </row>
    <row r="4">
      <c r="B4" s="5" t="s">
        <v>2</v>
      </c>
      <c r="D4" s="5" t="s">
        <v>3</v>
      </c>
    </row>
    <row r="5">
      <c r="A5" s="6" t="s">
        <v>4</v>
      </c>
    </row>
    <row r="6">
      <c r="A6" s="7" t="s">
        <v>5</v>
      </c>
      <c r="B6" s="8">
        <v>12484.25</v>
      </c>
      <c r="C6" s="9"/>
      <c r="D6" s="10">
        <v>2951.67</v>
      </c>
    </row>
    <row r="7">
      <c r="A7" s="7" t="s">
        <v>6</v>
      </c>
      <c r="B7" s="8">
        <v>43153.48</v>
      </c>
      <c r="C7" s="9"/>
      <c r="D7" s="10">
        <v>122939.87</v>
      </c>
    </row>
    <row r="8">
      <c r="A8" s="7" t="s">
        <v>7</v>
      </c>
      <c r="B8" s="11">
        <v>268666.0</v>
      </c>
      <c r="C8" s="9"/>
      <c r="D8" s="12">
        <v>260651.92</v>
      </c>
    </row>
    <row r="9">
      <c r="A9" s="7" t="s">
        <v>8</v>
      </c>
      <c r="B9" s="11">
        <v>1952.0</v>
      </c>
      <c r="C9" s="9"/>
      <c r="D9" s="12">
        <v>1305.0</v>
      </c>
    </row>
    <row r="10">
      <c r="A10" s="7" t="s">
        <v>9</v>
      </c>
      <c r="B10" s="11">
        <v>0.0</v>
      </c>
      <c r="C10" s="9"/>
      <c r="D10" s="12">
        <v>0.0</v>
      </c>
    </row>
    <row r="11">
      <c r="A11" s="7" t="s">
        <v>10</v>
      </c>
      <c r="B11" s="11">
        <v>0.0</v>
      </c>
      <c r="C11" s="9"/>
      <c r="D11" s="12">
        <v>0.0</v>
      </c>
    </row>
    <row r="12">
      <c r="A12" s="3" t="s">
        <v>11</v>
      </c>
      <c r="B12" s="13">
        <f>SUM(B6:B11)</f>
        <v>326255.73</v>
      </c>
      <c r="C12" s="9"/>
      <c r="D12" s="14">
        <f>SUM(D6:D11)</f>
        <v>387848.46</v>
      </c>
    </row>
    <row r="13">
      <c r="B13" s="15"/>
      <c r="C13" s="15"/>
      <c r="D13" s="15"/>
    </row>
    <row r="14">
      <c r="B14" s="15"/>
      <c r="C14" s="15"/>
      <c r="D14" s="15"/>
    </row>
    <row r="15">
      <c r="A15" s="6" t="s">
        <v>12</v>
      </c>
      <c r="B15" s="15"/>
      <c r="C15" s="15"/>
      <c r="D15" s="15"/>
    </row>
    <row r="16">
      <c r="A16" s="7" t="s">
        <v>13</v>
      </c>
      <c r="B16" s="16">
        <v>387848.46</v>
      </c>
      <c r="C16" s="9"/>
      <c r="D16" s="12">
        <v>438257.89</v>
      </c>
    </row>
    <row r="17">
      <c r="A17" s="7" t="s">
        <v>14</v>
      </c>
      <c r="B17" s="16">
        <f>B46</f>
        <v>-61592.73</v>
      </c>
      <c r="C17" s="17"/>
      <c r="D17" s="12">
        <f>D46</f>
        <v>-50409.43</v>
      </c>
    </row>
    <row r="18">
      <c r="A18" s="3" t="s">
        <v>11</v>
      </c>
      <c r="B18" s="18">
        <f>SUM(B16:B17)</f>
        <v>326255.73</v>
      </c>
      <c r="C18" s="17"/>
      <c r="D18" s="19">
        <f>SUM(D16:D17)</f>
        <v>387848.46</v>
      </c>
    </row>
    <row r="19">
      <c r="C19" s="15"/>
      <c r="D19" s="15"/>
    </row>
    <row r="20">
      <c r="C20" s="15"/>
      <c r="D20" s="15"/>
    </row>
    <row r="21" ht="15.75" customHeight="1">
      <c r="A21" s="3" t="s">
        <v>15</v>
      </c>
      <c r="C21" s="15"/>
      <c r="D21" s="15"/>
    </row>
    <row r="22" ht="15.75" customHeight="1">
      <c r="A22" s="3"/>
      <c r="B22" s="5" t="s">
        <v>2</v>
      </c>
      <c r="C22" s="20"/>
      <c r="D22" s="5" t="s">
        <v>3</v>
      </c>
    </row>
    <row r="23" ht="15.75" customHeight="1">
      <c r="A23" s="21" t="s">
        <v>16</v>
      </c>
      <c r="C23" s="15"/>
      <c r="D23" s="15"/>
      <c r="E23" s="2"/>
    </row>
    <row r="24" ht="15.75" customHeight="1">
      <c r="A24" s="2" t="s">
        <v>17</v>
      </c>
      <c r="B24" s="8">
        <v>0.0</v>
      </c>
      <c r="D24" s="10">
        <v>110.0</v>
      </c>
      <c r="E24" s="2"/>
    </row>
    <row r="25" ht="15.75" customHeight="1">
      <c r="A25" s="2" t="s">
        <v>18</v>
      </c>
      <c r="B25" s="8">
        <v>3734.0</v>
      </c>
      <c r="D25" s="10">
        <v>5857.0</v>
      </c>
      <c r="E25" s="2"/>
    </row>
    <row r="26" ht="15.75" customHeight="1">
      <c r="A26" s="2" t="s">
        <v>19</v>
      </c>
      <c r="B26" s="11">
        <v>0.0</v>
      </c>
      <c r="D26" s="10">
        <v>6896.0</v>
      </c>
      <c r="E26" s="2"/>
    </row>
    <row r="27" ht="15.75" customHeight="1">
      <c r="A27" s="2" t="s">
        <v>20</v>
      </c>
      <c r="B27" s="11">
        <v>0.0</v>
      </c>
      <c r="D27" s="10">
        <v>1398.0</v>
      </c>
      <c r="E27" s="2"/>
    </row>
    <row r="28" ht="15.75" customHeight="1">
      <c r="A28" s="2" t="s">
        <v>21</v>
      </c>
      <c r="B28" s="11">
        <v>2598.0</v>
      </c>
      <c r="D28" s="10">
        <v>500.0</v>
      </c>
      <c r="E28" s="2"/>
    </row>
    <row r="29" ht="15.75" customHeight="1">
      <c r="A29" s="2" t="s">
        <v>22</v>
      </c>
      <c r="B29" s="11">
        <v>8227.69</v>
      </c>
      <c r="D29" s="10">
        <v>39880.56</v>
      </c>
      <c r="E29" s="2"/>
    </row>
    <row r="30" ht="15.75" customHeight="1">
      <c r="A30" s="3" t="s">
        <v>11</v>
      </c>
      <c r="B30" s="13">
        <f>SUM(B24:B29)</f>
        <v>14559.69</v>
      </c>
      <c r="D30" s="22">
        <f>SUM(D24:D29)</f>
        <v>54641.56</v>
      </c>
      <c r="E30" s="2"/>
    </row>
    <row r="31" ht="15.75" customHeight="1">
      <c r="A31" s="2"/>
      <c r="B31" s="17"/>
      <c r="C31" s="17"/>
      <c r="D31" s="17"/>
      <c r="E31" s="2"/>
    </row>
    <row r="32" ht="15.75" customHeight="1">
      <c r="A32" s="21" t="s">
        <v>23</v>
      </c>
      <c r="B32" s="17"/>
      <c r="C32" s="17"/>
      <c r="D32" s="17"/>
    </row>
    <row r="33" ht="15.75" customHeight="1">
      <c r="A33" s="2" t="s">
        <v>24</v>
      </c>
      <c r="B33" s="11">
        <v>314.95</v>
      </c>
      <c r="D33" s="10">
        <v>1788.45</v>
      </c>
    </row>
    <row r="34" ht="15.75" customHeight="1">
      <c r="A34" s="2" t="s">
        <v>25</v>
      </c>
      <c r="B34" s="11">
        <v>1782.0</v>
      </c>
      <c r="D34" s="10">
        <v>1903.5</v>
      </c>
    </row>
    <row r="35" ht="15.75" customHeight="1">
      <c r="A35" s="2" t="s">
        <v>26</v>
      </c>
      <c r="B35" s="11">
        <v>0.0</v>
      </c>
      <c r="D35" s="10">
        <v>0.0</v>
      </c>
    </row>
    <row r="36" ht="15.75" customHeight="1">
      <c r="A36" s="2" t="s">
        <v>27</v>
      </c>
      <c r="B36" s="11">
        <v>68518.0</v>
      </c>
      <c r="D36" s="10">
        <v>89395.0</v>
      </c>
    </row>
    <row r="37" ht="15.75" customHeight="1">
      <c r="A37" s="23" t="s">
        <v>28</v>
      </c>
      <c r="B37" s="11">
        <v>0.0</v>
      </c>
      <c r="D37" s="10">
        <v>0.0</v>
      </c>
    </row>
    <row r="38" ht="15.75" customHeight="1">
      <c r="A38" s="2" t="s">
        <v>29</v>
      </c>
      <c r="B38" s="11">
        <v>56.9</v>
      </c>
      <c r="D38" s="10">
        <v>3100.39</v>
      </c>
    </row>
    <row r="39" ht="15.75" customHeight="1">
      <c r="A39" s="24" t="s">
        <v>30</v>
      </c>
      <c r="B39" s="11">
        <v>1816.57</v>
      </c>
      <c r="D39" s="10">
        <v>442.55</v>
      </c>
      <c r="E39" s="2"/>
    </row>
    <row r="40" ht="15.75" customHeight="1">
      <c r="A40" s="24" t="s">
        <v>31</v>
      </c>
      <c r="B40" s="11">
        <v>2200.0</v>
      </c>
      <c r="D40" s="10">
        <v>950.0</v>
      </c>
      <c r="E40" s="2"/>
    </row>
    <row r="41" ht="15.75" customHeight="1">
      <c r="A41" s="24" t="s">
        <v>32</v>
      </c>
      <c r="B41" s="11">
        <v>0.0</v>
      </c>
      <c r="D41" s="10">
        <v>0.0</v>
      </c>
      <c r="E41" s="2"/>
    </row>
    <row r="42" ht="15.75" customHeight="1">
      <c r="A42" s="24" t="s">
        <v>33</v>
      </c>
      <c r="B42" s="11">
        <v>0.0</v>
      </c>
      <c r="D42" s="10">
        <v>7172.1</v>
      </c>
      <c r="E42" s="2"/>
    </row>
    <row r="43" ht="15.75" customHeight="1">
      <c r="A43" s="23" t="s">
        <v>34</v>
      </c>
      <c r="B43" s="11">
        <v>1464.0</v>
      </c>
      <c r="D43" s="10">
        <v>299.0</v>
      </c>
      <c r="E43" s="2"/>
    </row>
    <row r="44" ht="15.75" customHeight="1">
      <c r="A44" s="25" t="s">
        <v>11</v>
      </c>
      <c r="B44" s="13">
        <f>SUM(B33:B43)</f>
        <v>76152.42</v>
      </c>
      <c r="D44" s="14">
        <f>SUM(D33:D43)</f>
        <v>105050.99</v>
      </c>
    </row>
    <row r="45" ht="15.75" customHeight="1">
      <c r="A45" s="2"/>
      <c r="B45" s="15"/>
      <c r="C45" s="15"/>
      <c r="D45" s="15"/>
    </row>
    <row r="46" ht="15.75" customHeight="1">
      <c r="A46" s="26" t="s">
        <v>35</v>
      </c>
      <c r="B46" s="27">
        <f>B30-B44</f>
        <v>-61592.73</v>
      </c>
      <c r="C46" s="27"/>
      <c r="D46" s="27">
        <f>D30-D44</f>
        <v>-50409.43</v>
      </c>
    </row>
    <row r="47" ht="15.75" customHeight="1">
      <c r="B47" s="9"/>
      <c r="C47" s="15"/>
      <c r="D47" s="15"/>
    </row>
    <row r="48" ht="15.75" customHeight="1">
      <c r="B48" s="15"/>
      <c r="C48" s="15"/>
      <c r="D48" s="15"/>
    </row>
    <row r="49" ht="15.75" customHeight="1">
      <c r="B49" s="15"/>
      <c r="C49" s="15"/>
      <c r="D49" s="15"/>
    </row>
    <row r="50" ht="15.75" customHeight="1">
      <c r="B50" s="15"/>
      <c r="C50" s="15"/>
      <c r="D50" s="15"/>
    </row>
    <row r="51" ht="15.75" customHeight="1">
      <c r="B51" s="15"/>
      <c r="C51" s="15"/>
      <c r="D51" s="15"/>
    </row>
    <row r="52" ht="15.75" customHeight="1">
      <c r="B52" s="15"/>
      <c r="C52" s="15"/>
      <c r="D52" s="15"/>
    </row>
    <row r="53" ht="15.75" customHeight="1">
      <c r="B53" s="15"/>
      <c r="C53" s="15"/>
      <c r="D53" s="15"/>
    </row>
    <row r="54" ht="15.75" customHeight="1">
      <c r="B54" s="15"/>
      <c r="C54" s="15"/>
      <c r="D54" s="15"/>
    </row>
    <row r="55" ht="15.75" customHeight="1">
      <c r="B55" s="15"/>
      <c r="C55" s="15"/>
      <c r="D55" s="15"/>
    </row>
    <row r="56" ht="15.75" customHeight="1">
      <c r="B56" s="15"/>
      <c r="C56" s="15"/>
      <c r="D56" s="15"/>
    </row>
    <row r="57" ht="15.75" customHeight="1">
      <c r="B57" s="15"/>
      <c r="C57" s="15"/>
      <c r="D57" s="15"/>
    </row>
    <row r="58" ht="15.75" customHeight="1">
      <c r="B58" s="15"/>
      <c r="C58" s="15"/>
      <c r="D58" s="15"/>
    </row>
    <row r="59" ht="15.75" customHeight="1">
      <c r="B59" s="15"/>
      <c r="C59" s="15"/>
      <c r="D59" s="15"/>
    </row>
    <row r="60" ht="15.75" customHeight="1">
      <c r="B60" s="15"/>
      <c r="C60" s="15"/>
      <c r="D60" s="15"/>
    </row>
    <row r="61" ht="15.75" customHeight="1">
      <c r="B61" s="15"/>
      <c r="C61" s="15"/>
      <c r="D61" s="15"/>
    </row>
    <row r="62" ht="15.75" customHeight="1">
      <c r="B62" s="15"/>
      <c r="C62" s="15"/>
      <c r="D62" s="15"/>
    </row>
    <row r="63" ht="15.75" customHeight="1">
      <c r="B63" s="15"/>
      <c r="C63" s="15"/>
      <c r="D63" s="15"/>
    </row>
    <row r="64" ht="15.75" customHeight="1">
      <c r="B64" s="15"/>
      <c r="C64" s="15"/>
      <c r="D64" s="15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">
    <mergeCell ref="A1:C1"/>
  </mergeCells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84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4.0</v>
      </c>
      <c r="B3" s="63" t="s">
        <v>85</v>
      </c>
      <c r="C3" s="62">
        <v>34.0</v>
      </c>
      <c r="D3" s="64">
        <v>200.0</v>
      </c>
      <c r="E3" s="15"/>
      <c r="F3" s="15"/>
      <c r="G3" s="15"/>
      <c r="H3" s="15"/>
      <c r="I3" s="15"/>
      <c r="J3" s="15"/>
      <c r="K3" s="15"/>
      <c r="L3" s="15"/>
      <c r="M3" s="64">
        <v>200.0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64">
        <v>200.0</v>
      </c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</row>
    <row r="4">
      <c r="A4" s="62">
        <v>7.0</v>
      </c>
      <c r="B4" s="63" t="s">
        <v>59</v>
      </c>
      <c r="C4" s="62">
        <v>35.0</v>
      </c>
      <c r="D4" s="15"/>
      <c r="E4" s="64">
        <v>534.0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64">
        <v>534.0</v>
      </c>
      <c r="AG4" s="15"/>
      <c r="AH4" s="15"/>
      <c r="AI4" s="15"/>
      <c r="AJ4" s="15"/>
      <c r="AK4" s="15"/>
      <c r="AL4" s="15"/>
      <c r="AM4" s="15"/>
    </row>
    <row r="5">
      <c r="A5" s="62">
        <v>19.0</v>
      </c>
      <c r="B5" s="63" t="s">
        <v>62</v>
      </c>
      <c r="C5" s="62">
        <v>36.0</v>
      </c>
      <c r="D5" s="64">
        <v>10000.0</v>
      </c>
      <c r="E5" s="15"/>
      <c r="F5" s="15"/>
      <c r="G5" s="64">
        <v>10000.0</v>
      </c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>
      <c r="A6" s="62">
        <v>27.0</v>
      </c>
      <c r="B6" s="63" t="s">
        <v>86</v>
      </c>
      <c r="C6" s="62">
        <v>37.0</v>
      </c>
      <c r="D6" s="15"/>
      <c r="E6" s="64">
        <v>1000.0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64">
        <v>1000.0</v>
      </c>
      <c r="AM6" s="15"/>
    </row>
    <row r="7">
      <c r="A7" s="62">
        <v>29.0</v>
      </c>
      <c r="B7" s="63" t="s">
        <v>87</v>
      </c>
      <c r="C7" s="62">
        <v>38.0</v>
      </c>
      <c r="D7" s="15"/>
      <c r="E7" s="64">
        <v>6882.0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64">
        <v>6882.0</v>
      </c>
      <c r="AG7" s="15"/>
      <c r="AH7" s="15"/>
      <c r="AI7" s="15"/>
      <c r="AJ7" s="15"/>
      <c r="AK7" s="15"/>
      <c r="AL7" s="15"/>
      <c r="AM7" s="15"/>
    </row>
    <row r="8">
      <c r="A8" s="2"/>
      <c r="B8" s="7"/>
      <c r="C8" s="2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>
      <c r="A9" s="2"/>
      <c r="C9" s="2"/>
      <c r="D9" s="15">
        <f t="shared" ref="D9:X9" si="1">SUM(D3:D8)</f>
        <v>10200</v>
      </c>
      <c r="E9" s="15">
        <f t="shared" si="1"/>
        <v>8416</v>
      </c>
      <c r="F9" s="15">
        <f t="shared" si="1"/>
        <v>0</v>
      </c>
      <c r="G9" s="15">
        <f t="shared" si="1"/>
        <v>10000</v>
      </c>
      <c r="H9" s="15">
        <f t="shared" si="1"/>
        <v>0</v>
      </c>
      <c r="I9" s="15">
        <f t="shared" si="1"/>
        <v>0</v>
      </c>
      <c r="J9" s="15">
        <f t="shared" si="1"/>
        <v>0</v>
      </c>
      <c r="K9" s="15">
        <f t="shared" si="1"/>
        <v>0</v>
      </c>
      <c r="L9" s="15">
        <f t="shared" si="1"/>
        <v>0</v>
      </c>
      <c r="M9" s="15">
        <f t="shared" si="1"/>
        <v>200</v>
      </c>
      <c r="N9" s="15">
        <f t="shared" si="1"/>
        <v>0</v>
      </c>
      <c r="O9" s="15">
        <f t="shared" si="1"/>
        <v>0</v>
      </c>
      <c r="P9" s="15">
        <f t="shared" si="1"/>
        <v>0</v>
      </c>
      <c r="Q9" s="15">
        <f t="shared" si="1"/>
        <v>0</v>
      </c>
      <c r="R9" s="15">
        <f t="shared" si="1"/>
        <v>0</v>
      </c>
      <c r="S9" s="15">
        <f t="shared" si="1"/>
        <v>0</v>
      </c>
      <c r="T9" s="15">
        <f t="shared" si="1"/>
        <v>0</v>
      </c>
      <c r="U9" s="15">
        <f t="shared" si="1"/>
        <v>0</v>
      </c>
      <c r="V9" s="15">
        <f t="shared" si="1"/>
        <v>0</v>
      </c>
      <c r="W9" s="15">
        <f t="shared" si="1"/>
        <v>0</v>
      </c>
      <c r="X9" s="15">
        <f t="shared" si="1"/>
        <v>0</v>
      </c>
      <c r="Y9" s="64">
        <v>0.0</v>
      </c>
      <c r="Z9" s="15">
        <f t="shared" ref="Z9:AM9" si="2">SUM(Z3:Z8)</f>
        <v>0</v>
      </c>
      <c r="AA9" s="15">
        <f t="shared" si="2"/>
        <v>0</v>
      </c>
      <c r="AB9" s="15">
        <f t="shared" si="2"/>
        <v>0</v>
      </c>
      <c r="AC9" s="15">
        <f t="shared" si="2"/>
        <v>0</v>
      </c>
      <c r="AD9" s="15">
        <f t="shared" si="2"/>
        <v>0</v>
      </c>
      <c r="AE9" s="15">
        <f t="shared" si="2"/>
        <v>0</v>
      </c>
      <c r="AF9" s="15">
        <f t="shared" si="2"/>
        <v>7416</v>
      </c>
      <c r="AG9" s="15">
        <f t="shared" si="2"/>
        <v>0</v>
      </c>
      <c r="AH9" s="15">
        <f t="shared" si="2"/>
        <v>0</v>
      </c>
      <c r="AI9" s="15">
        <f t="shared" si="2"/>
        <v>0</v>
      </c>
      <c r="AJ9" s="15">
        <f t="shared" si="2"/>
        <v>0</v>
      </c>
      <c r="AK9" s="15">
        <f t="shared" si="2"/>
        <v>0</v>
      </c>
      <c r="AL9" s="15">
        <f t="shared" si="2"/>
        <v>1000</v>
      </c>
      <c r="AM9" s="15">
        <f t="shared" si="2"/>
        <v>0</v>
      </c>
    </row>
    <row r="10">
      <c r="C10" s="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ht="15.75" customHeight="1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ht="15.75" customHeight="1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ht="15.75" customHeight="1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ht="15.75" customHeight="1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ht="15.75" customHeight="1">
      <c r="C17" s="2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ht="15.75" customHeight="1"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ht="15.75" customHeight="1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ht="15.75" customHeight="1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ht="15.75" customHeight="1"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88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8.0</v>
      </c>
      <c r="B3" s="63" t="s">
        <v>89</v>
      </c>
      <c r="C3" s="62">
        <v>39.0</v>
      </c>
      <c r="D3" s="64">
        <v>345.0</v>
      </c>
      <c r="E3" s="15"/>
      <c r="F3" s="15"/>
      <c r="G3" s="15"/>
      <c r="H3" s="15"/>
      <c r="I3" s="15"/>
      <c r="J3" s="15"/>
      <c r="K3" s="15"/>
      <c r="L3" s="15"/>
      <c r="M3" s="64">
        <v>345.0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</row>
    <row r="4">
      <c r="A4" s="62">
        <v>8.0</v>
      </c>
      <c r="B4" s="63" t="s">
        <v>65</v>
      </c>
      <c r="C4" s="62">
        <v>40.0</v>
      </c>
      <c r="D4" s="15"/>
      <c r="E4" s="64">
        <v>551.0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64">
        <v>551.0</v>
      </c>
      <c r="AG4" s="15"/>
      <c r="AH4" s="15"/>
      <c r="AI4" s="15"/>
      <c r="AJ4" s="15"/>
      <c r="AK4" s="15"/>
      <c r="AL4" s="15"/>
      <c r="AM4" s="15"/>
    </row>
    <row r="5">
      <c r="A5" s="62">
        <v>17.0</v>
      </c>
      <c r="B5" s="63" t="s">
        <v>90</v>
      </c>
      <c r="C5" s="62">
        <v>41.0</v>
      </c>
      <c r="D5" s="15"/>
      <c r="E5" s="64">
        <v>342.98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64">
        <v>342.98</v>
      </c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>
      <c r="A6" s="62">
        <v>17.0</v>
      </c>
      <c r="B6" s="63" t="s">
        <v>91</v>
      </c>
      <c r="C6" s="62">
        <v>42.0</v>
      </c>
      <c r="D6" s="15"/>
      <c r="E6" s="64">
        <v>435.19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64">
        <v>435.19</v>
      </c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>
      <c r="A7" s="67" t="s">
        <v>92</v>
      </c>
      <c r="B7" s="63" t="s">
        <v>90</v>
      </c>
      <c r="C7" s="62">
        <v>43.0</v>
      </c>
      <c r="D7" s="15"/>
      <c r="E7" s="65">
        <v>229.06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64">
        <v>229.06</v>
      </c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>
      <c r="A8" s="62">
        <v>22.0</v>
      </c>
      <c r="B8" s="65" t="s">
        <v>62</v>
      </c>
      <c r="C8" s="62">
        <v>44.0</v>
      </c>
      <c r="D8" s="64">
        <v>10000.0</v>
      </c>
      <c r="E8" s="15"/>
      <c r="F8" s="15"/>
      <c r="G8" s="64">
        <v>10000.0</v>
      </c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>
      <c r="A9" s="62">
        <v>30.0</v>
      </c>
      <c r="B9" s="65" t="s">
        <v>93</v>
      </c>
      <c r="C9" s="62">
        <v>45.0</v>
      </c>
      <c r="D9" s="15"/>
      <c r="E9" s="68">
        <v>6882.0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64">
        <v>6882.0</v>
      </c>
      <c r="AG9" s="15"/>
      <c r="AH9" s="15"/>
      <c r="AI9" s="15"/>
      <c r="AJ9" s="15"/>
      <c r="AK9" s="15"/>
      <c r="AL9" s="15"/>
      <c r="AM9" s="15"/>
    </row>
    <row r="10">
      <c r="A10" s="2"/>
      <c r="C10" s="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>
      <c r="A11" s="2"/>
      <c r="C11" s="2"/>
      <c r="D11" s="15">
        <f t="shared" ref="D11:E11" si="1">SUM(D3:D9)</f>
        <v>10345</v>
      </c>
      <c r="E11" s="15">
        <f t="shared" si="1"/>
        <v>8440.23</v>
      </c>
      <c r="F11" s="15">
        <f t="shared" ref="F11:L11" si="2">SUM(F3:F7)</f>
        <v>0</v>
      </c>
      <c r="G11" s="15">
        <f t="shared" si="2"/>
        <v>0</v>
      </c>
      <c r="H11" s="15">
        <f t="shared" si="2"/>
        <v>0</v>
      </c>
      <c r="I11" s="15">
        <f t="shared" si="2"/>
        <v>0</v>
      </c>
      <c r="J11" s="15">
        <f t="shared" si="2"/>
        <v>0</v>
      </c>
      <c r="K11" s="15">
        <f t="shared" si="2"/>
        <v>0</v>
      </c>
      <c r="L11" s="15">
        <f t="shared" si="2"/>
        <v>0</v>
      </c>
      <c r="M11" s="15">
        <f>SUM(M3:M9)</f>
        <v>345</v>
      </c>
      <c r="N11" s="15">
        <f t="shared" ref="N11:W11" si="3">SUM(N3:N7)</f>
        <v>0</v>
      </c>
      <c r="O11" s="15">
        <f t="shared" si="3"/>
        <v>0</v>
      </c>
      <c r="P11" s="15">
        <f t="shared" si="3"/>
        <v>0</v>
      </c>
      <c r="Q11" s="15">
        <f t="shared" si="3"/>
        <v>0</v>
      </c>
      <c r="R11" s="15">
        <f t="shared" si="3"/>
        <v>0</v>
      </c>
      <c r="S11" s="15">
        <f t="shared" si="3"/>
        <v>0</v>
      </c>
      <c r="T11" s="15">
        <f t="shared" si="3"/>
        <v>0</v>
      </c>
      <c r="U11" s="15">
        <f t="shared" si="3"/>
        <v>0</v>
      </c>
      <c r="V11" s="15">
        <f t="shared" si="3"/>
        <v>0</v>
      </c>
      <c r="W11" s="15">
        <f t="shared" si="3"/>
        <v>0</v>
      </c>
      <c r="X11" s="64">
        <f>sum(X3:X9)</f>
        <v>1007.23</v>
      </c>
      <c r="Y11" s="15">
        <f t="shared" ref="Y11:AE11" si="4">SUM(Y3:Y7)</f>
        <v>0</v>
      </c>
      <c r="Z11" s="15">
        <f t="shared" si="4"/>
        <v>0</v>
      </c>
      <c r="AA11" s="15">
        <f t="shared" si="4"/>
        <v>0</v>
      </c>
      <c r="AB11" s="15">
        <f t="shared" si="4"/>
        <v>0</v>
      </c>
      <c r="AC11" s="15">
        <f t="shared" si="4"/>
        <v>0</v>
      </c>
      <c r="AD11" s="15">
        <f t="shared" si="4"/>
        <v>0</v>
      </c>
      <c r="AE11" s="15">
        <f t="shared" si="4"/>
        <v>0</v>
      </c>
      <c r="AF11" s="15">
        <f>SUM(AF3:AF9)</f>
        <v>7433</v>
      </c>
      <c r="AG11" s="15">
        <f t="shared" ref="AG11:AM11" si="5">SUM(AG3:AG7)</f>
        <v>0</v>
      </c>
      <c r="AH11" s="15">
        <f t="shared" si="5"/>
        <v>0</v>
      </c>
      <c r="AI11" s="15">
        <f t="shared" si="5"/>
        <v>0</v>
      </c>
      <c r="AJ11" s="15">
        <f t="shared" si="5"/>
        <v>0</v>
      </c>
      <c r="AK11" s="15">
        <f t="shared" si="5"/>
        <v>0</v>
      </c>
      <c r="AL11" s="15">
        <f t="shared" si="5"/>
        <v>0</v>
      </c>
      <c r="AM11" s="15">
        <f t="shared" si="5"/>
        <v>0</v>
      </c>
    </row>
    <row r="12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>
      <c r="C17" s="2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>
      <c r="C18" s="2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>
      <c r="C19" s="2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ht="15.75" customHeight="1"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</row>
    <row r="31" ht="15.75" customHeight="1"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</row>
    <row r="32" ht="15.75" customHeight="1"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94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6.0</v>
      </c>
      <c r="B3" s="63" t="s">
        <v>95</v>
      </c>
      <c r="C3" s="62">
        <v>46.0</v>
      </c>
      <c r="D3" s="64">
        <v>1300.0</v>
      </c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64">
        <v>1300.0</v>
      </c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</row>
    <row r="4">
      <c r="A4" s="62">
        <v>6.0</v>
      </c>
      <c r="B4" s="63" t="s">
        <v>96</v>
      </c>
      <c r="C4" s="62">
        <v>47.0</v>
      </c>
      <c r="D4" s="64">
        <v>913.0</v>
      </c>
      <c r="E4" s="15"/>
      <c r="F4" s="15"/>
      <c r="G4" s="15"/>
      <c r="H4" s="15"/>
      <c r="I4" s="15"/>
      <c r="J4" s="15"/>
      <c r="K4" s="15"/>
      <c r="L4" s="15"/>
      <c r="M4" s="64">
        <v>913.0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>
      <c r="A5" s="62">
        <v>7.0</v>
      </c>
      <c r="B5" s="63" t="s">
        <v>65</v>
      </c>
      <c r="C5" s="62">
        <v>48.0</v>
      </c>
      <c r="D5" s="64"/>
      <c r="E5" s="64">
        <v>484.0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64">
        <v>484.0</v>
      </c>
      <c r="AG5" s="15"/>
      <c r="AH5" s="15"/>
      <c r="AI5" s="15"/>
      <c r="AJ5" s="15"/>
      <c r="AK5" s="15"/>
      <c r="AL5" s="15"/>
      <c r="AM5" s="15"/>
    </row>
    <row r="6">
      <c r="A6" s="62">
        <v>9.0</v>
      </c>
      <c r="B6" s="63" t="s">
        <v>18</v>
      </c>
      <c r="C6" s="62">
        <v>49.0</v>
      </c>
      <c r="D6" s="64">
        <v>150.0</v>
      </c>
      <c r="E6" s="15"/>
      <c r="F6" s="15"/>
      <c r="G6" s="15"/>
      <c r="H6" s="15"/>
      <c r="I6" s="15"/>
      <c r="J6" s="15"/>
      <c r="K6" s="15"/>
      <c r="L6" s="15"/>
      <c r="M6" s="65">
        <v>150.0</v>
      </c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>
      <c r="A7" s="62">
        <v>20.0</v>
      </c>
      <c r="B7" s="63" t="s">
        <v>97</v>
      </c>
      <c r="C7" s="62">
        <v>50.0</v>
      </c>
      <c r="D7" s="64">
        <v>60.0</v>
      </c>
      <c r="E7" s="15"/>
      <c r="F7" s="15"/>
      <c r="G7" s="15"/>
      <c r="H7" s="15"/>
      <c r="I7" s="15"/>
      <c r="J7" s="15"/>
      <c r="K7" s="15"/>
      <c r="L7" s="15"/>
      <c r="M7" s="64">
        <v>60.0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>
      <c r="A8" s="62">
        <v>28.0</v>
      </c>
      <c r="B8" s="63" t="s">
        <v>97</v>
      </c>
      <c r="C8" s="62">
        <v>51.0</v>
      </c>
      <c r="D8" s="64">
        <v>300.0</v>
      </c>
      <c r="E8" s="15"/>
      <c r="F8" s="15"/>
      <c r="G8" s="15"/>
      <c r="H8" s="15"/>
      <c r="I8" s="15"/>
      <c r="J8" s="15"/>
      <c r="K8" s="15"/>
      <c r="L8" s="15"/>
      <c r="M8" s="64">
        <v>300.0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>
      <c r="A9" s="2"/>
      <c r="C9" s="2"/>
      <c r="D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>
      <c r="A10" s="2"/>
      <c r="C10" s="2"/>
      <c r="D10" s="15">
        <f t="shared" ref="D10:E10" si="1">SUM(D3:D9)</f>
        <v>2723</v>
      </c>
      <c r="E10" s="15">
        <f t="shared" si="1"/>
        <v>484</v>
      </c>
      <c r="F10" s="15">
        <f>SUM(F3:F8)</f>
        <v>0</v>
      </c>
      <c r="G10" s="15">
        <f>SUM(G3:G9)</f>
        <v>0</v>
      </c>
      <c r="H10" s="15">
        <f t="shared" ref="H10:J10" si="2">SUM(H3:H8)</f>
        <v>0</v>
      </c>
      <c r="I10" s="15">
        <f t="shared" si="2"/>
        <v>0</v>
      </c>
      <c r="J10" s="15">
        <f t="shared" si="2"/>
        <v>0</v>
      </c>
      <c r="K10" s="15">
        <f>SUM(K3:K9)</f>
        <v>0</v>
      </c>
      <c r="L10" s="15">
        <f>SUM(L3:L8)</f>
        <v>0</v>
      </c>
      <c r="M10" s="15">
        <f>SUM(M3:M9)</f>
        <v>1423</v>
      </c>
      <c r="N10" s="15">
        <f t="shared" ref="N10:R10" si="3">SUM(N3:N8)</f>
        <v>0</v>
      </c>
      <c r="O10" s="15">
        <f t="shared" si="3"/>
        <v>0</v>
      </c>
      <c r="P10" s="15">
        <f t="shared" si="3"/>
        <v>0</v>
      </c>
      <c r="Q10" s="15">
        <f t="shared" si="3"/>
        <v>0</v>
      </c>
      <c r="R10" s="15">
        <f t="shared" si="3"/>
        <v>0</v>
      </c>
      <c r="S10" s="15">
        <f>SUM(S3:S9)</f>
        <v>1300</v>
      </c>
      <c r="T10" s="15">
        <f t="shared" ref="T10:U10" si="4">SUM(T3:T8)</f>
        <v>0</v>
      </c>
      <c r="U10" s="15">
        <f t="shared" si="4"/>
        <v>0</v>
      </c>
      <c r="V10" s="15">
        <f>SUM(V3:V9)</f>
        <v>0</v>
      </c>
      <c r="W10" s="15">
        <f>SUM(W3:W8)</f>
        <v>0</v>
      </c>
      <c r="X10" s="15">
        <f>SUM(X3:X9)</f>
        <v>0</v>
      </c>
      <c r="Y10" s="15">
        <f t="shared" ref="Y10:AE10" si="5">SUM(Y3:Y8)</f>
        <v>0</v>
      </c>
      <c r="Z10" s="15">
        <f t="shared" si="5"/>
        <v>0</v>
      </c>
      <c r="AA10" s="15">
        <f t="shared" si="5"/>
        <v>0</v>
      </c>
      <c r="AB10" s="15">
        <f t="shared" si="5"/>
        <v>0</v>
      </c>
      <c r="AC10" s="15">
        <f t="shared" si="5"/>
        <v>0</v>
      </c>
      <c r="AD10" s="15">
        <f t="shared" si="5"/>
        <v>0</v>
      </c>
      <c r="AE10" s="15">
        <f t="shared" si="5"/>
        <v>0</v>
      </c>
      <c r="AF10" s="15">
        <f>SUM(AF3:AF9)</f>
        <v>484</v>
      </c>
      <c r="AG10" s="15">
        <f>SUM(AG3:AG8)</f>
        <v>0</v>
      </c>
      <c r="AH10" s="15">
        <f>SUM(AH3:AH9)</f>
        <v>0</v>
      </c>
      <c r="AI10" s="15">
        <f>SUM(AI3:AI8)</f>
        <v>0</v>
      </c>
      <c r="AJ10" s="15">
        <f>SUM(AJ3:AJ9)</f>
        <v>0</v>
      </c>
      <c r="AK10" s="15">
        <f t="shared" ref="AK10:AM10" si="6">SUM(AK3:AK8)</f>
        <v>0</v>
      </c>
      <c r="AL10" s="15">
        <f t="shared" si="6"/>
        <v>0</v>
      </c>
      <c r="AM10" s="15">
        <f t="shared" si="6"/>
        <v>0</v>
      </c>
    </row>
    <row r="11"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>
      <c r="C17" s="2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>
      <c r="C18" s="2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ht="15.75" customHeight="1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ht="15.75" customHeight="1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ht="15.75" customHeight="1"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</row>
    <row r="31" ht="15.75" customHeight="1"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98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6.0</v>
      </c>
      <c r="B3" s="63" t="s">
        <v>65</v>
      </c>
      <c r="C3" s="62">
        <v>52.0</v>
      </c>
      <c r="D3" s="15"/>
      <c r="E3" s="64">
        <v>473.0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64">
        <v>473.0</v>
      </c>
      <c r="AG3" s="15"/>
      <c r="AH3" s="15"/>
      <c r="AI3" s="15"/>
      <c r="AJ3" s="15"/>
      <c r="AK3" s="15"/>
      <c r="AL3" s="15"/>
      <c r="AM3" s="15"/>
    </row>
    <row r="4">
      <c r="A4" s="62">
        <v>17.0</v>
      </c>
      <c r="B4" s="63" t="s">
        <v>99</v>
      </c>
      <c r="C4" s="62">
        <v>53.0</v>
      </c>
      <c r="D4" s="15"/>
      <c r="E4" s="64">
        <v>300.0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64">
        <v>300.0</v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>
      <c r="A5" s="62">
        <v>21.0</v>
      </c>
      <c r="B5" s="63" t="s">
        <v>61</v>
      </c>
      <c r="C5" s="62">
        <v>54.0</v>
      </c>
      <c r="D5" s="15"/>
      <c r="E5" s="64">
        <v>54.0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64">
        <v>54.0</v>
      </c>
      <c r="AK5" s="15"/>
      <c r="AL5" s="15"/>
      <c r="AM5" s="15"/>
    </row>
    <row r="6">
      <c r="A6" s="62">
        <v>24.0</v>
      </c>
      <c r="B6" s="63" t="s">
        <v>100</v>
      </c>
      <c r="C6" s="62">
        <v>55.0</v>
      </c>
      <c r="D6" s="15"/>
      <c r="E6" s="64">
        <v>464.0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64">
        <v>464.0</v>
      </c>
      <c r="AM6" s="15"/>
    </row>
    <row r="7">
      <c r="A7" s="2"/>
      <c r="C7" s="2"/>
      <c r="D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>
      <c r="A8" s="2"/>
      <c r="C8" s="2"/>
      <c r="D8" s="15">
        <f t="shared" ref="D8:E8" si="1">SUM(D3:D7)</f>
        <v>0</v>
      </c>
      <c r="E8" s="15">
        <f t="shared" si="1"/>
        <v>1291</v>
      </c>
      <c r="F8" s="15">
        <f t="shared" ref="F8:L8" si="2">SUM(F3:F6)</f>
        <v>0</v>
      </c>
      <c r="G8" s="15">
        <f t="shared" si="2"/>
        <v>0</v>
      </c>
      <c r="H8" s="15">
        <f t="shared" si="2"/>
        <v>0</v>
      </c>
      <c r="I8" s="15">
        <f t="shared" si="2"/>
        <v>0</v>
      </c>
      <c r="J8" s="15">
        <f t="shared" si="2"/>
        <v>0</v>
      </c>
      <c r="K8" s="15">
        <f t="shared" si="2"/>
        <v>0</v>
      </c>
      <c r="L8" s="15">
        <f t="shared" si="2"/>
        <v>0</v>
      </c>
      <c r="M8" s="15">
        <f>SUM(M3:M7)</f>
        <v>0</v>
      </c>
      <c r="N8" s="15">
        <f t="shared" ref="N8:AE8" si="3">SUM(N3:N6)</f>
        <v>0</v>
      </c>
      <c r="O8" s="15">
        <f t="shared" si="3"/>
        <v>0</v>
      </c>
      <c r="P8" s="15">
        <f t="shared" si="3"/>
        <v>0</v>
      </c>
      <c r="Q8" s="15">
        <f t="shared" si="3"/>
        <v>0</v>
      </c>
      <c r="R8" s="15">
        <f t="shared" si="3"/>
        <v>0</v>
      </c>
      <c r="S8" s="15">
        <f t="shared" si="3"/>
        <v>0</v>
      </c>
      <c r="T8" s="15">
        <f t="shared" si="3"/>
        <v>0</v>
      </c>
      <c r="U8" s="15">
        <f t="shared" si="3"/>
        <v>0</v>
      </c>
      <c r="V8" s="15">
        <f t="shared" si="3"/>
        <v>0</v>
      </c>
      <c r="W8" s="15">
        <f t="shared" si="3"/>
        <v>0</v>
      </c>
      <c r="X8" s="15">
        <f t="shared" si="3"/>
        <v>0</v>
      </c>
      <c r="Y8" s="15">
        <f t="shared" si="3"/>
        <v>0</v>
      </c>
      <c r="Z8" s="15">
        <f t="shared" si="3"/>
        <v>300</v>
      </c>
      <c r="AA8" s="15">
        <f t="shared" si="3"/>
        <v>0</v>
      </c>
      <c r="AB8" s="15">
        <f t="shared" si="3"/>
        <v>0</v>
      </c>
      <c r="AC8" s="15">
        <f t="shared" si="3"/>
        <v>0</v>
      </c>
      <c r="AD8" s="15">
        <f t="shared" si="3"/>
        <v>0</v>
      </c>
      <c r="AE8" s="15">
        <f t="shared" si="3"/>
        <v>0</v>
      </c>
      <c r="AF8" s="15">
        <f>SUM(AF3:AF7)</f>
        <v>473</v>
      </c>
      <c r="AG8" s="15">
        <f t="shared" ref="AG8:AM8" si="4">SUM(AG3:AG6)</f>
        <v>0</v>
      </c>
      <c r="AH8" s="15">
        <f t="shared" si="4"/>
        <v>0</v>
      </c>
      <c r="AI8" s="15">
        <f t="shared" si="4"/>
        <v>0</v>
      </c>
      <c r="AJ8" s="15">
        <f t="shared" si="4"/>
        <v>54</v>
      </c>
      <c r="AK8" s="15">
        <f t="shared" si="4"/>
        <v>0</v>
      </c>
      <c r="AL8" s="15">
        <f t="shared" si="4"/>
        <v>464</v>
      </c>
      <c r="AM8" s="15">
        <f t="shared" si="4"/>
        <v>0</v>
      </c>
    </row>
    <row r="9">
      <c r="C9" s="2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>
      <c r="C10" s="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ht="15.75" customHeight="1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ht="15.75" customHeight="1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ht="15.75" customHeight="1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ht="15.75" customHeight="1"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ht="15.75" customHeight="1"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ht="15.75" customHeight="1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ht="15.75" customHeight="1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9" width="9.57"/>
    <col customWidth="1" min="10" max="41" width="8.71"/>
  </cols>
  <sheetData>
    <row r="1">
      <c r="A1" s="7" t="s">
        <v>101</v>
      </c>
      <c r="D1" s="55" t="s">
        <v>48</v>
      </c>
      <c r="E1" s="56"/>
      <c r="F1" s="56"/>
      <c r="G1" s="56"/>
      <c r="H1" s="56"/>
      <c r="I1" s="56"/>
      <c r="J1" s="56"/>
      <c r="K1" s="57"/>
      <c r="L1" s="58" t="s">
        <v>49</v>
      </c>
      <c r="M1" s="56"/>
      <c r="N1" s="56"/>
      <c r="O1" s="56"/>
      <c r="P1" s="56"/>
      <c r="Q1" s="56"/>
      <c r="R1" s="56"/>
      <c r="S1" s="56"/>
      <c r="T1" s="56"/>
      <c r="U1" s="57"/>
      <c r="V1" s="55" t="s">
        <v>50</v>
      </c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9" t="s">
        <v>7</v>
      </c>
      <c r="I2" s="70"/>
      <c r="J2" s="60" t="s">
        <v>8</v>
      </c>
      <c r="K2" s="57"/>
      <c r="L2" s="61" t="s">
        <v>17</v>
      </c>
      <c r="M2" s="57"/>
      <c r="N2" s="60" t="s">
        <v>18</v>
      </c>
      <c r="O2" s="57"/>
      <c r="P2" s="61" t="s">
        <v>19</v>
      </c>
      <c r="Q2" s="57"/>
      <c r="R2" s="60" t="s">
        <v>20</v>
      </c>
      <c r="S2" s="57"/>
      <c r="T2" s="61" t="s">
        <v>21</v>
      </c>
      <c r="U2" s="57"/>
      <c r="V2" s="60" t="s">
        <v>24</v>
      </c>
      <c r="W2" s="57"/>
      <c r="X2" s="61" t="s">
        <v>29</v>
      </c>
      <c r="Y2" s="57"/>
      <c r="Z2" s="60" t="s">
        <v>30</v>
      </c>
      <c r="AA2" s="57"/>
      <c r="AB2" s="61" t="s">
        <v>31</v>
      </c>
      <c r="AC2" s="57"/>
      <c r="AD2" s="60" t="s">
        <v>46</v>
      </c>
      <c r="AE2" s="57"/>
      <c r="AF2" s="61" t="s">
        <v>54</v>
      </c>
      <c r="AG2" s="57"/>
      <c r="AH2" s="60" t="s">
        <v>55</v>
      </c>
      <c r="AI2" s="57"/>
      <c r="AJ2" s="61" t="s">
        <v>56</v>
      </c>
      <c r="AK2" s="57"/>
      <c r="AL2" s="60" t="s">
        <v>25</v>
      </c>
      <c r="AM2" s="57"/>
      <c r="AN2" s="61" t="s">
        <v>34</v>
      </c>
      <c r="AO2" s="57"/>
    </row>
    <row r="3">
      <c r="A3" s="62">
        <v>8.0</v>
      </c>
      <c r="B3" s="63" t="s">
        <v>18</v>
      </c>
      <c r="C3" s="62">
        <v>56.0</v>
      </c>
      <c r="D3" s="64">
        <v>199.0</v>
      </c>
      <c r="E3" s="15"/>
      <c r="F3" s="15"/>
      <c r="G3" s="15"/>
      <c r="H3" s="15"/>
      <c r="I3" s="15"/>
      <c r="J3" s="15"/>
      <c r="K3" s="15"/>
      <c r="L3" s="15"/>
      <c r="M3" s="15"/>
      <c r="N3" s="15"/>
      <c r="O3" s="64">
        <v>199.0</v>
      </c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</row>
    <row r="4">
      <c r="A4" s="62">
        <v>8.0</v>
      </c>
      <c r="B4" s="63" t="s">
        <v>65</v>
      </c>
      <c r="C4" s="62">
        <v>57.0</v>
      </c>
      <c r="D4" s="15"/>
      <c r="E4" s="64">
        <v>459.0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64">
        <v>459.0</v>
      </c>
      <c r="AI4" s="15"/>
      <c r="AJ4" s="15"/>
      <c r="AK4" s="15"/>
      <c r="AL4" s="15"/>
      <c r="AM4" s="15"/>
      <c r="AN4" s="15"/>
      <c r="AO4" s="15"/>
    </row>
    <row r="5">
      <c r="A5" s="62">
        <v>16.0</v>
      </c>
      <c r="B5" s="63" t="s">
        <v>18</v>
      </c>
      <c r="C5" s="62">
        <v>58.0</v>
      </c>
      <c r="D5" s="64">
        <v>200.0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64">
        <v>200.0</v>
      </c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</row>
    <row r="6">
      <c r="A6" s="62">
        <v>19.0</v>
      </c>
      <c r="B6" s="63" t="s">
        <v>102</v>
      </c>
      <c r="C6" s="62">
        <v>59.0</v>
      </c>
      <c r="D6" s="15"/>
      <c r="E6" s="64">
        <v>48.9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64">
        <v>48.9</v>
      </c>
      <c r="W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</row>
    <row r="7">
      <c r="A7" s="62">
        <v>31.0</v>
      </c>
      <c r="B7" s="63" t="s">
        <v>103</v>
      </c>
      <c r="C7" s="62">
        <v>60.0</v>
      </c>
      <c r="D7" s="64">
        <v>8014.08</v>
      </c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64">
        <v>8014.08</v>
      </c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</row>
    <row r="8">
      <c r="A8" s="62">
        <v>31.0</v>
      </c>
      <c r="B8" s="63" t="s">
        <v>104</v>
      </c>
      <c r="C8" s="62">
        <v>61.0</v>
      </c>
      <c r="D8" s="64"/>
      <c r="E8" s="15"/>
      <c r="F8" s="15"/>
      <c r="G8" s="15"/>
      <c r="H8" s="15"/>
      <c r="I8" s="15"/>
      <c r="J8" s="64">
        <v>647.0</v>
      </c>
      <c r="K8" s="64"/>
      <c r="L8" s="15"/>
      <c r="M8" s="15"/>
      <c r="N8" s="15"/>
      <c r="O8" s="64">
        <v>647.0</v>
      </c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</row>
    <row r="9">
      <c r="A9" s="62">
        <v>31.0</v>
      </c>
      <c r="B9" s="63" t="s">
        <v>105</v>
      </c>
      <c r="C9" s="62">
        <v>62.0</v>
      </c>
      <c r="D9" s="15"/>
      <c r="E9" s="15"/>
      <c r="F9" s="64">
        <v>213.61</v>
      </c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64">
        <v>213.61</v>
      </c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</row>
    <row r="10">
      <c r="A10" s="2"/>
      <c r="C10" s="2"/>
      <c r="D10" s="15">
        <f t="shared" ref="D10:G10" si="1">SUM(D3:D9)</f>
        <v>8413.08</v>
      </c>
      <c r="E10" s="15">
        <f t="shared" si="1"/>
        <v>507.9</v>
      </c>
      <c r="F10" s="15">
        <f t="shared" si="1"/>
        <v>213.61</v>
      </c>
      <c r="G10" s="15">
        <f t="shared" si="1"/>
        <v>0</v>
      </c>
      <c r="H10" s="15"/>
      <c r="I10" s="15"/>
      <c r="J10" s="15">
        <f t="shared" ref="J10:AO10" si="2">SUM(J3:J9)</f>
        <v>647</v>
      </c>
      <c r="K10" s="15">
        <f t="shared" si="2"/>
        <v>0</v>
      </c>
      <c r="L10" s="15">
        <f t="shared" si="2"/>
        <v>0</v>
      </c>
      <c r="M10" s="15">
        <f t="shared" si="2"/>
        <v>0</v>
      </c>
      <c r="N10" s="15">
        <f t="shared" si="2"/>
        <v>0</v>
      </c>
      <c r="O10" s="15">
        <f t="shared" si="2"/>
        <v>1046</v>
      </c>
      <c r="P10" s="15">
        <f t="shared" si="2"/>
        <v>0</v>
      </c>
      <c r="Q10" s="15">
        <f t="shared" si="2"/>
        <v>0</v>
      </c>
      <c r="R10" s="15">
        <f t="shared" si="2"/>
        <v>0</v>
      </c>
      <c r="S10" s="15">
        <f t="shared" si="2"/>
        <v>0</v>
      </c>
      <c r="T10" s="15">
        <f t="shared" si="2"/>
        <v>0</v>
      </c>
      <c r="U10" s="15">
        <f t="shared" si="2"/>
        <v>8227.69</v>
      </c>
      <c r="V10" s="15">
        <f t="shared" si="2"/>
        <v>48.9</v>
      </c>
      <c r="W10" s="15">
        <f t="shared" si="2"/>
        <v>0</v>
      </c>
      <c r="X10" s="15">
        <f t="shared" si="2"/>
        <v>0</v>
      </c>
      <c r="Y10" s="15">
        <f t="shared" si="2"/>
        <v>0</v>
      </c>
      <c r="Z10" s="15">
        <f t="shared" si="2"/>
        <v>0</v>
      </c>
      <c r="AA10" s="15">
        <f t="shared" si="2"/>
        <v>0</v>
      </c>
      <c r="AB10" s="15">
        <f t="shared" si="2"/>
        <v>0</v>
      </c>
      <c r="AC10" s="15">
        <f t="shared" si="2"/>
        <v>0</v>
      </c>
      <c r="AD10" s="15">
        <f t="shared" si="2"/>
        <v>0</v>
      </c>
      <c r="AE10" s="15">
        <f t="shared" si="2"/>
        <v>0</v>
      </c>
      <c r="AF10" s="15">
        <f t="shared" si="2"/>
        <v>0</v>
      </c>
      <c r="AG10" s="15">
        <f t="shared" si="2"/>
        <v>0</v>
      </c>
      <c r="AH10" s="15">
        <f t="shared" si="2"/>
        <v>459</v>
      </c>
      <c r="AI10" s="15">
        <f t="shared" si="2"/>
        <v>0</v>
      </c>
      <c r="AJ10" s="15">
        <f t="shared" si="2"/>
        <v>0</v>
      </c>
      <c r="AK10" s="15">
        <f t="shared" si="2"/>
        <v>0</v>
      </c>
      <c r="AL10" s="15">
        <f t="shared" si="2"/>
        <v>0</v>
      </c>
      <c r="AM10" s="15">
        <f t="shared" si="2"/>
        <v>0</v>
      </c>
      <c r="AN10" s="15">
        <f t="shared" si="2"/>
        <v>0</v>
      </c>
      <c r="AO10" s="15">
        <f t="shared" si="2"/>
        <v>0</v>
      </c>
    </row>
    <row r="11"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</row>
    <row r="12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</row>
    <row r="13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</row>
    <row r="14" ht="15.75" customHeight="1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</row>
    <row r="15" ht="15.75" customHeight="1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</row>
    <row r="16" ht="15.75" customHeight="1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</row>
    <row r="17" ht="15.75" customHeight="1">
      <c r="C17" s="2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</row>
    <row r="18" ht="15.75" customHeight="1">
      <c r="C18" s="2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</row>
    <row r="19" ht="15.75" customHeight="1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</row>
    <row r="20" ht="15.75" customHeight="1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</row>
    <row r="30" ht="15.75" customHeight="1"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</row>
    <row r="31" ht="15.75" customHeight="1"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21"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D1:K1"/>
    <mergeCell ref="L1:U1"/>
    <mergeCell ref="V1:AO1"/>
    <mergeCell ref="D2:E2"/>
    <mergeCell ref="F2:G2"/>
    <mergeCell ref="J2:K2"/>
    <mergeCell ref="L2:M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2.71"/>
    <col customWidth="1" min="2" max="2" width="16.71"/>
    <col customWidth="1" min="3" max="3" width="8.71"/>
    <col customWidth="1" min="4" max="4" width="16.71"/>
    <col customWidth="1" min="5" max="5" width="8.71"/>
    <col customWidth="1" min="6" max="6" width="22.71"/>
    <col customWidth="1" min="7" max="7" width="16.71"/>
    <col customWidth="1" min="8" max="8" width="15.71"/>
    <col customWidth="1" min="9" max="26" width="8.71"/>
  </cols>
  <sheetData>
    <row r="1">
      <c r="A1" s="28" t="s">
        <v>36</v>
      </c>
      <c r="B1" s="29" t="s">
        <v>37</v>
      </c>
      <c r="F1" s="28" t="s">
        <v>36</v>
      </c>
      <c r="G1" s="29" t="s">
        <v>37</v>
      </c>
    </row>
    <row r="2">
      <c r="A2" s="28" t="s">
        <v>38</v>
      </c>
      <c r="B2" s="29" t="s">
        <v>39</v>
      </c>
      <c r="F2" s="28" t="s">
        <v>38</v>
      </c>
      <c r="G2" s="29" t="s">
        <v>39</v>
      </c>
    </row>
    <row r="3">
      <c r="A3" s="30"/>
      <c r="B3" s="31"/>
      <c r="F3" s="30"/>
      <c r="G3" s="31"/>
    </row>
    <row r="4">
      <c r="A4" s="32"/>
      <c r="B4" s="32"/>
      <c r="F4" s="32"/>
      <c r="G4" s="32"/>
    </row>
    <row r="5">
      <c r="A5" s="33" t="s">
        <v>40</v>
      </c>
      <c r="B5" s="34">
        <v>2025.0</v>
      </c>
      <c r="D5" s="30"/>
      <c r="F5" s="33" t="s">
        <v>40</v>
      </c>
      <c r="G5" s="35">
        <v>2024.0</v>
      </c>
      <c r="H5" s="30"/>
    </row>
    <row r="6">
      <c r="A6" s="32"/>
      <c r="F6" s="32"/>
      <c r="G6" s="32"/>
    </row>
    <row r="7">
      <c r="A7" s="36" t="s">
        <v>5</v>
      </c>
      <c r="B7" s="8">
        <v>12484.25</v>
      </c>
      <c r="F7" s="36" t="s">
        <v>5</v>
      </c>
      <c r="G7" s="37">
        <v>2951.67</v>
      </c>
    </row>
    <row r="8">
      <c r="A8" s="36" t="s">
        <v>6</v>
      </c>
      <c r="B8" s="8">
        <v>43153.48</v>
      </c>
      <c r="F8" s="36" t="s">
        <v>6</v>
      </c>
      <c r="G8" s="37">
        <v>122939.87</v>
      </c>
    </row>
    <row r="9">
      <c r="A9" s="36" t="s">
        <v>7</v>
      </c>
      <c r="B9" s="38">
        <v>268666.0</v>
      </c>
      <c r="F9" s="36" t="s">
        <v>7</v>
      </c>
      <c r="G9" s="39">
        <v>260651.92</v>
      </c>
    </row>
    <row r="10">
      <c r="A10" s="36" t="s">
        <v>8</v>
      </c>
      <c r="B10" s="38">
        <v>1952.0</v>
      </c>
      <c r="F10" s="36" t="s">
        <v>8</v>
      </c>
      <c r="G10" s="40">
        <v>1305.0</v>
      </c>
    </row>
    <row r="11">
      <c r="A11" s="36" t="s">
        <v>9</v>
      </c>
      <c r="B11" s="38">
        <v>0.0</v>
      </c>
      <c r="F11" s="36" t="s">
        <v>9</v>
      </c>
      <c r="G11" s="40">
        <v>0.0</v>
      </c>
    </row>
    <row r="12">
      <c r="A12" s="36" t="s">
        <v>10</v>
      </c>
      <c r="B12" s="38">
        <v>0.0</v>
      </c>
      <c r="F12" s="36" t="s">
        <v>10</v>
      </c>
      <c r="G12" s="40">
        <v>0.0</v>
      </c>
    </row>
    <row r="13">
      <c r="A13" s="36" t="s">
        <v>11</v>
      </c>
      <c r="B13" s="41">
        <f>SUM(B7:B12)</f>
        <v>326255.73</v>
      </c>
      <c r="F13" s="42" t="s">
        <v>11</v>
      </c>
      <c r="G13" s="37">
        <f>SUM(G7:G12)</f>
        <v>387848.46</v>
      </c>
    </row>
    <row r="14">
      <c r="A14" s="32"/>
      <c r="F14" s="32"/>
      <c r="G14" s="32"/>
    </row>
    <row r="15">
      <c r="A15" s="32"/>
      <c r="F15" s="32"/>
      <c r="G15" s="32"/>
    </row>
    <row r="16">
      <c r="A16" s="33" t="s">
        <v>41</v>
      </c>
      <c r="B16" s="34">
        <v>2025.0</v>
      </c>
      <c r="D16" s="43" t="s">
        <v>42</v>
      </c>
      <c r="F16" s="33" t="s">
        <v>41</v>
      </c>
      <c r="G16" s="34">
        <v>2024.0</v>
      </c>
    </row>
    <row r="17">
      <c r="A17" s="32"/>
      <c r="F17" s="32"/>
      <c r="G17" s="32"/>
    </row>
    <row r="18">
      <c r="A18" s="44" t="s">
        <v>16</v>
      </c>
      <c r="F18" s="44" t="s">
        <v>16</v>
      </c>
      <c r="G18" s="32"/>
    </row>
    <row r="19">
      <c r="A19" s="36" t="s">
        <v>17</v>
      </c>
      <c r="B19" s="38">
        <v>0.0</v>
      </c>
      <c r="C19" s="45"/>
      <c r="D19" s="46">
        <v>500.0</v>
      </c>
      <c r="F19" s="36" t="s">
        <v>17</v>
      </c>
      <c r="G19" s="10">
        <v>110.0</v>
      </c>
    </row>
    <row r="20">
      <c r="A20" s="36" t="s">
        <v>18</v>
      </c>
      <c r="B20" s="38">
        <v>3734.0</v>
      </c>
      <c r="C20" s="45"/>
      <c r="D20" s="46">
        <v>5000.0</v>
      </c>
      <c r="F20" s="36" t="s">
        <v>18</v>
      </c>
      <c r="G20" s="10">
        <v>5857.0</v>
      </c>
    </row>
    <row r="21">
      <c r="A21" s="36" t="s">
        <v>19</v>
      </c>
      <c r="B21" s="38">
        <v>0.0</v>
      </c>
      <c r="C21" s="45"/>
      <c r="D21" s="46">
        <v>7000.0</v>
      </c>
      <c r="F21" s="36" t="s">
        <v>19</v>
      </c>
      <c r="G21" s="10">
        <v>6896.0</v>
      </c>
    </row>
    <row r="22" ht="15.75" customHeight="1">
      <c r="A22" s="36" t="s">
        <v>20</v>
      </c>
      <c r="B22" s="38">
        <v>0.0</v>
      </c>
      <c r="C22" s="45"/>
      <c r="D22" s="46">
        <v>1000.0</v>
      </c>
      <c r="F22" s="36" t="s">
        <v>26</v>
      </c>
      <c r="G22" s="10">
        <v>1398.0</v>
      </c>
    </row>
    <row r="23" ht="15.75" customHeight="1">
      <c r="A23" s="36" t="s">
        <v>21</v>
      </c>
      <c r="B23" s="38">
        <v>2598.0</v>
      </c>
      <c r="C23" s="45"/>
      <c r="D23" s="46">
        <v>500.0</v>
      </c>
      <c r="F23" s="36" t="s">
        <v>43</v>
      </c>
      <c r="G23" s="10">
        <v>500.0</v>
      </c>
    </row>
    <row r="24" ht="15.75" customHeight="1">
      <c r="A24" s="36" t="s">
        <v>44</v>
      </c>
      <c r="B24" s="38">
        <v>8227.69</v>
      </c>
      <c r="C24" s="45"/>
      <c r="D24" s="46">
        <v>30000.0</v>
      </c>
      <c r="F24" s="36" t="s">
        <v>21</v>
      </c>
      <c r="G24" s="10">
        <v>39880.56</v>
      </c>
    </row>
    <row r="25" ht="15.75" customHeight="1">
      <c r="A25" s="36" t="s">
        <v>11</v>
      </c>
      <c r="B25" s="41">
        <f>SUM(B19:B24)</f>
        <v>14559.69</v>
      </c>
      <c r="C25" s="45"/>
      <c r="D25" s="47">
        <f>SUM(D19:D24)</f>
        <v>44000</v>
      </c>
      <c r="F25" s="36" t="s">
        <v>11</v>
      </c>
      <c r="G25" s="10">
        <f>SUM(G19:G24)</f>
        <v>54641.56</v>
      </c>
    </row>
    <row r="26" ht="15.75" customHeight="1">
      <c r="A26" s="32"/>
      <c r="D26" s="48"/>
      <c r="F26" s="32"/>
      <c r="G26" s="48"/>
    </row>
    <row r="27" ht="15.75" customHeight="1">
      <c r="A27" s="44" t="s">
        <v>23</v>
      </c>
      <c r="D27" s="48"/>
      <c r="F27" s="44" t="s">
        <v>23</v>
      </c>
      <c r="G27" s="48"/>
    </row>
    <row r="28" ht="15.75" customHeight="1">
      <c r="A28" s="36" t="s">
        <v>24</v>
      </c>
      <c r="B28" s="38">
        <v>314.95</v>
      </c>
      <c r="D28" s="46">
        <v>2000.0</v>
      </c>
      <c r="F28" s="36" t="s">
        <v>24</v>
      </c>
      <c r="G28" s="10">
        <v>1788.45</v>
      </c>
    </row>
    <row r="29" ht="15.75" customHeight="1">
      <c r="A29" s="36" t="s">
        <v>25</v>
      </c>
      <c r="B29" s="38">
        <v>1782.0</v>
      </c>
      <c r="D29" s="46">
        <v>2000.0</v>
      </c>
      <c r="F29" s="36" t="s">
        <v>25</v>
      </c>
      <c r="G29" s="10">
        <v>1903.5</v>
      </c>
      <c r="H29" s="32"/>
    </row>
    <row r="30" ht="15.75" customHeight="1">
      <c r="A30" s="36" t="s">
        <v>26</v>
      </c>
      <c r="B30" s="38">
        <v>0.0</v>
      </c>
      <c r="D30" s="46">
        <v>0.0</v>
      </c>
      <c r="F30" s="36" t="s">
        <v>26</v>
      </c>
      <c r="G30" s="10">
        <v>0.0</v>
      </c>
    </row>
    <row r="31" ht="15.75" customHeight="1">
      <c r="A31" s="36" t="s">
        <v>27</v>
      </c>
      <c r="B31" s="38">
        <v>68518.0</v>
      </c>
      <c r="D31" s="46">
        <v>75000.0</v>
      </c>
      <c r="F31" s="36" t="s">
        <v>45</v>
      </c>
      <c r="G31" s="10">
        <v>89395.0</v>
      </c>
    </row>
    <row r="32" ht="15.75" customHeight="1">
      <c r="A32" s="49" t="s">
        <v>33</v>
      </c>
      <c r="B32" s="38">
        <v>0.0</v>
      </c>
      <c r="D32" s="50">
        <v>2000.0</v>
      </c>
      <c r="F32" s="51" t="s">
        <v>28</v>
      </c>
      <c r="G32" s="10">
        <v>7172.1</v>
      </c>
    </row>
    <row r="33" ht="15.75" customHeight="1">
      <c r="A33" s="51" t="s">
        <v>28</v>
      </c>
      <c r="B33" s="38">
        <v>0.0</v>
      </c>
      <c r="D33" s="46">
        <v>1000.0</v>
      </c>
      <c r="F33" s="51" t="s">
        <v>34</v>
      </c>
      <c r="G33" s="10">
        <v>0.0</v>
      </c>
    </row>
    <row r="34" ht="15.75" customHeight="1">
      <c r="A34" s="51" t="s">
        <v>34</v>
      </c>
      <c r="B34" s="38">
        <v>1464.0</v>
      </c>
      <c r="D34" s="46">
        <v>1000.0</v>
      </c>
      <c r="F34" s="36" t="s">
        <v>29</v>
      </c>
      <c r="G34" s="10">
        <v>299.0</v>
      </c>
    </row>
    <row r="35" ht="15.75" customHeight="1">
      <c r="A35" s="36" t="s">
        <v>29</v>
      </c>
      <c r="B35" s="38">
        <v>56.9</v>
      </c>
      <c r="D35" s="52">
        <v>2000.0</v>
      </c>
      <c r="F35" s="51" t="s">
        <v>30</v>
      </c>
      <c r="G35" s="10">
        <v>3100.39</v>
      </c>
    </row>
    <row r="36" ht="15.75" customHeight="1">
      <c r="A36" s="51" t="s">
        <v>30</v>
      </c>
      <c r="B36" s="38">
        <v>1816.57</v>
      </c>
      <c r="D36" s="52">
        <v>0.0</v>
      </c>
      <c r="F36" s="51" t="s">
        <v>31</v>
      </c>
      <c r="G36" s="10">
        <v>442.55</v>
      </c>
    </row>
    <row r="37" ht="15.75" customHeight="1">
      <c r="A37" s="51" t="s">
        <v>31</v>
      </c>
      <c r="B37" s="38">
        <v>2200.0</v>
      </c>
      <c r="D37" s="52">
        <v>1000.0</v>
      </c>
      <c r="F37" s="51" t="s">
        <v>46</v>
      </c>
      <c r="G37" s="10">
        <v>950.0</v>
      </c>
    </row>
    <row r="38" ht="15.75" customHeight="1">
      <c r="A38" s="51" t="s">
        <v>32</v>
      </c>
      <c r="B38" s="38">
        <v>0.0</v>
      </c>
      <c r="D38" s="52">
        <v>0.0</v>
      </c>
      <c r="F38" s="51" t="s">
        <v>33</v>
      </c>
      <c r="G38" s="10">
        <v>0.0</v>
      </c>
    </row>
    <row r="39" ht="15.75" customHeight="1">
      <c r="A39" s="53" t="s">
        <v>11</v>
      </c>
      <c r="B39" s="41">
        <f>SUM(B28:B38)</f>
        <v>76152.42</v>
      </c>
      <c r="D39" s="10">
        <f>SUM(D28:D38)</f>
        <v>86000</v>
      </c>
      <c r="F39" s="54" t="s">
        <v>11</v>
      </c>
      <c r="G39" s="10">
        <f>SUM(G28:G38)</f>
        <v>105050.99</v>
      </c>
    </row>
    <row r="40" ht="15.75" customHeight="1">
      <c r="B40" s="45"/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47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2.0</v>
      </c>
      <c r="B3" s="63" t="s">
        <v>57</v>
      </c>
      <c r="C3" s="62">
        <v>1.0</v>
      </c>
      <c r="D3" s="64">
        <v>500.0</v>
      </c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64">
        <v>500.0</v>
      </c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M3" s="15"/>
    </row>
    <row r="4">
      <c r="A4" s="62">
        <v>2.0</v>
      </c>
      <c r="B4" s="63" t="s">
        <v>58</v>
      </c>
      <c r="C4" s="62">
        <v>2.0</v>
      </c>
      <c r="D4" s="15"/>
      <c r="E4" s="64">
        <v>103.0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64">
        <v>103.0</v>
      </c>
      <c r="AG4" s="15"/>
      <c r="AH4" s="15"/>
      <c r="AI4" s="15"/>
      <c r="AJ4" s="15"/>
      <c r="AK4" s="15"/>
      <c r="AL4" s="15"/>
      <c r="AM4" s="15"/>
    </row>
    <row r="5">
      <c r="A5" s="62">
        <v>7.0</v>
      </c>
      <c r="B5" s="63" t="s">
        <v>59</v>
      </c>
      <c r="C5" s="2">
        <v>3.0</v>
      </c>
      <c r="D5" s="15"/>
      <c r="E5" s="64">
        <v>472.0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64">
        <v>472.0</v>
      </c>
      <c r="AG5" s="15"/>
      <c r="AH5" s="15"/>
      <c r="AI5" s="15"/>
      <c r="AJ5" s="15"/>
      <c r="AK5" s="15"/>
      <c r="AL5" s="15"/>
      <c r="AM5" s="15"/>
    </row>
    <row r="6">
      <c r="A6" s="62">
        <v>9.0</v>
      </c>
      <c r="B6" s="63" t="s">
        <v>18</v>
      </c>
      <c r="C6" s="2">
        <v>4.0</v>
      </c>
      <c r="D6" s="64">
        <v>50.0</v>
      </c>
      <c r="E6" s="15"/>
      <c r="F6" s="15"/>
      <c r="G6" s="15"/>
      <c r="H6" s="15"/>
      <c r="I6" s="15"/>
      <c r="J6" s="15"/>
      <c r="K6" s="15"/>
      <c r="L6" s="15"/>
      <c r="M6" s="64">
        <v>50.0</v>
      </c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>
      <c r="A7" s="62">
        <v>15.0</v>
      </c>
      <c r="B7" s="63" t="s">
        <v>60</v>
      </c>
      <c r="C7" s="62">
        <v>5.0</v>
      </c>
      <c r="D7" s="64">
        <v>798.0</v>
      </c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64">
        <v>798.0</v>
      </c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>
      <c r="A8" s="62">
        <v>20.0</v>
      </c>
      <c r="B8" s="63" t="s">
        <v>61</v>
      </c>
      <c r="C8" s="62">
        <v>6.0</v>
      </c>
      <c r="D8" s="15"/>
      <c r="E8" s="64">
        <v>1728.0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64">
        <v>1728.0</v>
      </c>
      <c r="AK8" s="15"/>
      <c r="AL8" s="15"/>
      <c r="AM8" s="15"/>
    </row>
    <row r="9">
      <c r="A9" s="62">
        <v>23.0</v>
      </c>
      <c r="B9" s="63" t="s">
        <v>18</v>
      </c>
      <c r="C9" s="62">
        <v>7.0</v>
      </c>
      <c r="D9" s="15">
        <v>50.0</v>
      </c>
      <c r="E9" s="15"/>
      <c r="F9" s="15"/>
      <c r="G9" s="15"/>
      <c r="H9" s="15"/>
      <c r="I9" s="15"/>
      <c r="J9" s="15"/>
      <c r="K9" s="15"/>
      <c r="L9" s="15"/>
      <c r="M9" s="15">
        <v>50.0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>
      <c r="A10" s="62">
        <v>27.0</v>
      </c>
      <c r="B10" s="63" t="s">
        <v>62</v>
      </c>
      <c r="C10" s="62">
        <v>8.0</v>
      </c>
      <c r="D10" s="64">
        <v>20000.0</v>
      </c>
      <c r="E10" s="15"/>
      <c r="F10" s="15"/>
      <c r="G10" s="64">
        <v>20000.0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>
      <c r="A11" s="62">
        <v>31.0</v>
      </c>
      <c r="B11" s="63" t="s">
        <v>63</v>
      </c>
      <c r="C11" s="62">
        <v>9.0</v>
      </c>
      <c r="D11" s="15"/>
      <c r="E11" s="64">
        <v>6882.0</v>
      </c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64">
        <v>6882.0</v>
      </c>
      <c r="AG11" s="15"/>
      <c r="AH11" s="15"/>
      <c r="AI11" s="15"/>
      <c r="AJ11" s="15"/>
      <c r="AK11" s="15"/>
      <c r="AL11" s="15"/>
      <c r="AM11" s="15"/>
    </row>
    <row r="12">
      <c r="A12" s="2"/>
      <c r="C12" s="2"/>
      <c r="D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>
      <c r="A13" s="2"/>
      <c r="C13" s="2"/>
      <c r="D13" s="15">
        <f t="shared" ref="D13:E13" si="1">SUM(D3:D12)</f>
        <v>21398</v>
      </c>
      <c r="E13" s="15">
        <f t="shared" si="1"/>
        <v>9185</v>
      </c>
      <c r="F13" s="15">
        <f>SUM(F4:F11)</f>
        <v>0</v>
      </c>
      <c r="G13" s="15">
        <f>SUM(G4:G12)</f>
        <v>20000</v>
      </c>
      <c r="H13" s="15">
        <f t="shared" ref="H13:L13" si="2">SUM(H4:H11)</f>
        <v>0</v>
      </c>
      <c r="I13" s="15">
        <f t="shared" si="2"/>
        <v>0</v>
      </c>
      <c r="J13" s="15">
        <f t="shared" si="2"/>
        <v>0</v>
      </c>
      <c r="K13" s="15">
        <f t="shared" si="2"/>
        <v>0</v>
      </c>
      <c r="L13" s="15">
        <f t="shared" si="2"/>
        <v>0</v>
      </c>
      <c r="M13" s="15">
        <f>SUM(M4:M12)</f>
        <v>100</v>
      </c>
      <c r="N13" s="15">
        <f t="shared" ref="N13:R13" si="3">SUM(N4:N11)</f>
        <v>0</v>
      </c>
      <c r="O13" s="15">
        <f t="shared" si="3"/>
        <v>0</v>
      </c>
      <c r="P13" s="15">
        <f t="shared" si="3"/>
        <v>0</v>
      </c>
      <c r="Q13" s="15">
        <f t="shared" si="3"/>
        <v>0</v>
      </c>
      <c r="R13" s="15">
        <f t="shared" si="3"/>
        <v>0</v>
      </c>
      <c r="S13" s="15">
        <f>SUM(S3:S11)</f>
        <v>1298</v>
      </c>
      <c r="T13" s="15">
        <f t="shared" ref="T13:AE13" si="4">SUM(T4:T11)</f>
        <v>0</v>
      </c>
      <c r="U13" s="15">
        <f t="shared" si="4"/>
        <v>0</v>
      </c>
      <c r="V13" s="15">
        <f t="shared" si="4"/>
        <v>0</v>
      </c>
      <c r="W13" s="15">
        <f t="shared" si="4"/>
        <v>0</v>
      </c>
      <c r="X13" s="15">
        <f t="shared" si="4"/>
        <v>0</v>
      </c>
      <c r="Y13" s="15">
        <f t="shared" si="4"/>
        <v>0</v>
      </c>
      <c r="Z13" s="15">
        <f t="shared" si="4"/>
        <v>0</v>
      </c>
      <c r="AA13" s="15">
        <f t="shared" si="4"/>
        <v>0</v>
      </c>
      <c r="AB13" s="15">
        <f t="shared" si="4"/>
        <v>0</v>
      </c>
      <c r="AC13" s="15">
        <f t="shared" si="4"/>
        <v>0</v>
      </c>
      <c r="AD13" s="15">
        <f t="shared" si="4"/>
        <v>0</v>
      </c>
      <c r="AE13" s="15">
        <f t="shared" si="4"/>
        <v>0</v>
      </c>
      <c r="AF13" s="15">
        <f>SUM(AF4:AF12)</f>
        <v>7457</v>
      </c>
      <c r="AG13" s="15">
        <f>SUM(AG4:AG11)</f>
        <v>0</v>
      </c>
      <c r="AH13" s="15">
        <f>SUM(AH4:AH12)</f>
        <v>0</v>
      </c>
      <c r="AI13" s="15">
        <f>SUM(AI4:AI11)</f>
        <v>0</v>
      </c>
      <c r="AJ13" s="15">
        <f>SUM(AJ4:AJ12)</f>
        <v>1728</v>
      </c>
      <c r="AK13" s="15">
        <f>SUM(AK4:AK11)</f>
        <v>0</v>
      </c>
      <c r="AL13" s="15">
        <f>SUM(AL4:AL12)</f>
        <v>0</v>
      </c>
      <c r="AM13" s="15">
        <f>SUM(AM4:AM11)</f>
        <v>0</v>
      </c>
    </row>
    <row r="14" ht="15.75" customHeight="1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ht="15.75" customHeight="1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ht="15.75" customHeight="1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ht="15.75" customHeight="1">
      <c r="C17" s="2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ht="15.75" customHeight="1">
      <c r="C18" s="2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ht="15.75" customHeight="1">
      <c r="C19" s="2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ht="15.75" customHeight="1">
      <c r="C20" s="2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C21" s="2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ht="15.75" customHeight="1"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</row>
    <row r="31" ht="15.75" customHeight="1"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</row>
    <row r="32" ht="15.75" customHeight="1"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</row>
    <row r="33" ht="15.75" customHeight="1"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</row>
    <row r="34" ht="15.75" customHeight="1"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</row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64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6.0</v>
      </c>
      <c r="B3" s="63" t="s">
        <v>65</v>
      </c>
      <c r="C3" s="62">
        <v>10.0</v>
      </c>
      <c r="D3" s="15"/>
      <c r="E3" s="64">
        <v>817.0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64">
        <v>817.0</v>
      </c>
      <c r="AG3" s="15"/>
      <c r="AH3" s="15"/>
      <c r="AI3" s="15"/>
      <c r="AJ3" s="15"/>
      <c r="AK3" s="15"/>
      <c r="AL3" s="15"/>
      <c r="AM3" s="15"/>
    </row>
    <row r="4">
      <c r="A4" s="62">
        <v>13.0</v>
      </c>
      <c r="B4" s="63" t="s">
        <v>66</v>
      </c>
      <c r="C4" s="62">
        <v>11.0</v>
      </c>
      <c r="D4" s="15"/>
      <c r="E4" s="64">
        <v>32.95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U4" s="15"/>
      <c r="V4" s="64">
        <v>32.95</v>
      </c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>
      <c r="A5" s="62">
        <v>13.0</v>
      </c>
      <c r="B5" s="63" t="s">
        <v>66</v>
      </c>
      <c r="C5" s="62">
        <v>12.0</v>
      </c>
      <c r="D5" s="15"/>
      <c r="E5" s="64">
        <v>23.95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U5" s="15"/>
      <c r="V5" s="64">
        <v>23.95</v>
      </c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>
      <c r="A6" s="62">
        <v>13.0</v>
      </c>
      <c r="B6" s="63" t="s">
        <v>67</v>
      </c>
      <c r="C6" s="62">
        <v>13.0</v>
      </c>
      <c r="D6" s="15"/>
      <c r="E6" s="64">
        <v>226.1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64">
        <v>226.1</v>
      </c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>
      <c r="A7" s="62">
        <v>13.0</v>
      </c>
      <c r="B7" s="63" t="s">
        <v>67</v>
      </c>
      <c r="C7" s="62">
        <v>14.0</v>
      </c>
      <c r="D7" s="15"/>
      <c r="E7" s="64">
        <v>39.95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64">
        <v>39.95</v>
      </c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 ht="15.0" customHeight="1">
      <c r="A8" s="2"/>
      <c r="C8" s="2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ht="15.0" customHeight="1">
      <c r="A9" s="2"/>
      <c r="C9" s="2"/>
      <c r="D9" s="15">
        <f t="shared" ref="D9:E9" si="1">SUM(D3:D7)</f>
        <v>0</v>
      </c>
      <c r="E9" s="15">
        <f t="shared" si="1"/>
        <v>1139.95</v>
      </c>
      <c r="F9" s="15">
        <f t="shared" ref="F9:J9" si="2">SUM(F3:F6)</f>
        <v>0</v>
      </c>
      <c r="G9" s="15">
        <f t="shared" si="2"/>
        <v>0</v>
      </c>
      <c r="H9" s="15">
        <f t="shared" si="2"/>
        <v>0</v>
      </c>
      <c r="I9" s="15">
        <f t="shared" si="2"/>
        <v>0</v>
      </c>
      <c r="J9" s="15">
        <f t="shared" si="2"/>
        <v>0</v>
      </c>
      <c r="K9" s="15">
        <f>SUM(K3:K7)</f>
        <v>0</v>
      </c>
      <c r="L9" s="15">
        <f>SUM(L3:L6)</f>
        <v>0</v>
      </c>
      <c r="M9" s="15">
        <f>SUM(M3:M7)</f>
        <v>0</v>
      </c>
      <c r="N9" s="15">
        <f t="shared" ref="N9:P9" si="3">SUM(N3:N6)</f>
        <v>0</v>
      </c>
      <c r="O9" s="15">
        <f t="shared" si="3"/>
        <v>0</v>
      </c>
      <c r="P9" s="15">
        <f t="shared" si="3"/>
        <v>0</v>
      </c>
      <c r="Q9" s="15">
        <f>SUM(Q3:Q7)</f>
        <v>0</v>
      </c>
      <c r="R9" s="15">
        <f t="shared" ref="R9:S9" si="4">SUM(R3:R6)</f>
        <v>0</v>
      </c>
      <c r="S9" s="15">
        <f t="shared" si="4"/>
        <v>0</v>
      </c>
      <c r="T9" s="15">
        <f>SUM(T3:T7)</f>
        <v>266.05</v>
      </c>
      <c r="U9" s="15">
        <f t="shared" ref="U9:AA9" si="5">SUM(U3:U6)</f>
        <v>0</v>
      </c>
      <c r="V9" s="15">
        <f t="shared" si="5"/>
        <v>56.9</v>
      </c>
      <c r="W9" s="15">
        <f t="shared" si="5"/>
        <v>0</v>
      </c>
      <c r="X9" s="15">
        <f t="shared" si="5"/>
        <v>0</v>
      </c>
      <c r="Y9" s="15">
        <f t="shared" si="5"/>
        <v>0</v>
      </c>
      <c r="Z9" s="15">
        <f t="shared" si="5"/>
        <v>0</v>
      </c>
      <c r="AA9" s="15">
        <f t="shared" si="5"/>
        <v>0</v>
      </c>
      <c r="AB9" s="15">
        <f>SUM(AB3:AB7)</f>
        <v>0</v>
      </c>
      <c r="AC9" s="15">
        <f t="shared" ref="AC9:AE9" si="6">SUM(AC3:AC6)</f>
        <v>0</v>
      </c>
      <c r="AD9" s="15">
        <f t="shared" si="6"/>
        <v>0</v>
      </c>
      <c r="AE9" s="15">
        <f t="shared" si="6"/>
        <v>0</v>
      </c>
      <c r="AF9" s="15">
        <f>SUM(AF3:AF7)</f>
        <v>817</v>
      </c>
      <c r="AG9" s="15">
        <f>SUM(AG3:AG6)</f>
        <v>0</v>
      </c>
      <c r="AH9" s="15">
        <f>SUM(AH3:AH7)</f>
        <v>0</v>
      </c>
      <c r="AI9" s="15">
        <f>SUM(AI3:AI6)</f>
        <v>0</v>
      </c>
      <c r="AJ9" s="15">
        <f>SUM(AJ3:AJ7)</f>
        <v>0</v>
      </c>
      <c r="AK9" s="15">
        <f t="shared" ref="AK9:AM9" si="7">SUM(AK3:AK6)</f>
        <v>0</v>
      </c>
      <c r="AL9" s="15">
        <f t="shared" si="7"/>
        <v>0</v>
      </c>
      <c r="AM9" s="15">
        <f t="shared" si="7"/>
        <v>0</v>
      </c>
    </row>
    <row r="10" ht="15.75" customHeight="1">
      <c r="A10" s="2"/>
      <c r="C10" s="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ht="15.75" customHeight="1"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ht="15.75" customHeight="1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ht="15.75" customHeight="1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ht="15.75" customHeight="1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ht="15.75" customHeight="1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ht="15.75" customHeight="1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ht="15.75" customHeight="1">
      <c r="C17" s="2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ht="15.75" customHeight="1"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ht="15.75" customHeight="1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ht="15.75" customHeight="1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ht="15.75" customHeight="1"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68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3.0</v>
      </c>
      <c r="B3" s="63" t="s">
        <v>69</v>
      </c>
      <c r="C3" s="62">
        <v>15.0</v>
      </c>
      <c r="D3" s="15"/>
      <c r="E3" s="64">
        <v>6882.0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64">
        <v>6882.0</v>
      </c>
      <c r="AG3" s="15"/>
      <c r="AH3" s="15"/>
      <c r="AI3" s="15"/>
      <c r="AJ3" s="15"/>
      <c r="AK3" s="15"/>
      <c r="AL3" s="15"/>
      <c r="AM3" s="15"/>
    </row>
    <row r="4">
      <c r="A4" s="62">
        <v>10.0</v>
      </c>
      <c r="B4" s="63" t="s">
        <v>65</v>
      </c>
      <c r="C4" s="62">
        <v>16.0</v>
      </c>
      <c r="D4" s="15"/>
      <c r="E4" s="64">
        <v>582.0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64">
        <v>582.0</v>
      </c>
      <c r="AG4" s="15"/>
      <c r="AH4" s="15"/>
      <c r="AI4" s="15"/>
      <c r="AJ4" s="15"/>
      <c r="AK4" s="15"/>
      <c r="AL4" s="15"/>
      <c r="AM4" s="15"/>
    </row>
    <row r="5">
      <c r="A5" s="62">
        <v>31.0</v>
      </c>
      <c r="B5" s="63" t="s">
        <v>62</v>
      </c>
      <c r="C5" s="62">
        <v>17.0</v>
      </c>
      <c r="D5" s="64">
        <v>10000.0</v>
      </c>
      <c r="E5" s="15"/>
      <c r="F5" s="15"/>
      <c r="G5" s="64">
        <v>10000.0</v>
      </c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>
      <c r="A6" s="62">
        <v>31.0</v>
      </c>
      <c r="B6" s="65" t="s">
        <v>70</v>
      </c>
      <c r="C6" s="62">
        <v>18.0</v>
      </c>
      <c r="D6" s="15"/>
      <c r="E6" s="66">
        <v>6882.0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64">
        <v>6882.0</v>
      </c>
      <c r="AG6" s="15"/>
      <c r="AH6" s="15"/>
      <c r="AI6" s="15"/>
      <c r="AJ6" s="15"/>
      <c r="AK6" s="15"/>
      <c r="AL6" s="15"/>
      <c r="AM6" s="15"/>
    </row>
    <row r="7">
      <c r="A7" s="2"/>
      <c r="C7" s="2"/>
      <c r="D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>
      <c r="A8" s="2"/>
      <c r="C8" s="2"/>
      <c r="D8" s="15">
        <f t="shared" ref="D8:E8" si="1">SUM(D3:D7)</f>
        <v>10000</v>
      </c>
      <c r="E8" s="15">
        <f t="shared" si="1"/>
        <v>14346</v>
      </c>
      <c r="F8" s="15">
        <f t="shared" ref="F8:L8" si="2">SUM(F3:F5)</f>
        <v>0</v>
      </c>
      <c r="G8" s="15">
        <f t="shared" si="2"/>
        <v>10000</v>
      </c>
      <c r="H8" s="15">
        <f t="shared" si="2"/>
        <v>0</v>
      </c>
      <c r="I8" s="15">
        <f t="shared" si="2"/>
        <v>0</v>
      </c>
      <c r="J8" s="15">
        <f t="shared" si="2"/>
        <v>0</v>
      </c>
      <c r="K8" s="15">
        <f t="shared" si="2"/>
        <v>0</v>
      </c>
      <c r="L8" s="15">
        <f t="shared" si="2"/>
        <v>0</v>
      </c>
      <c r="M8" s="15">
        <f>SUM(M3:M7)</f>
        <v>0</v>
      </c>
      <c r="N8" s="15">
        <f t="shared" ref="N8:P8" si="3">SUM(N3:N5)</f>
        <v>0</v>
      </c>
      <c r="O8" s="15">
        <f t="shared" si="3"/>
        <v>0</v>
      </c>
      <c r="P8" s="15">
        <f t="shared" si="3"/>
        <v>0</v>
      </c>
      <c r="Q8" s="15">
        <f>SUM(Q3:Q7)</f>
        <v>0</v>
      </c>
      <c r="R8" s="15">
        <f t="shared" ref="R8:S8" si="4">SUM(R3:R5)</f>
        <v>0</v>
      </c>
      <c r="S8" s="15">
        <f t="shared" si="4"/>
        <v>0</v>
      </c>
      <c r="T8" s="15">
        <f>SUM(T3:T7)</f>
        <v>0</v>
      </c>
      <c r="U8" s="15">
        <f>SUM(U3:U5)</f>
        <v>0</v>
      </c>
      <c r="V8" s="15">
        <f>SUM(V3:V7)</f>
        <v>0</v>
      </c>
      <c r="W8" s="15">
        <f t="shared" ref="W8:AE8" si="5">SUM(W3:W5)</f>
        <v>0</v>
      </c>
      <c r="X8" s="15">
        <f t="shared" si="5"/>
        <v>0</v>
      </c>
      <c r="Y8" s="15">
        <f t="shared" si="5"/>
        <v>0</v>
      </c>
      <c r="Z8" s="15">
        <f t="shared" si="5"/>
        <v>0</v>
      </c>
      <c r="AA8" s="15">
        <f t="shared" si="5"/>
        <v>0</v>
      </c>
      <c r="AB8" s="15">
        <f t="shared" si="5"/>
        <v>0</v>
      </c>
      <c r="AC8" s="15">
        <f t="shared" si="5"/>
        <v>0</v>
      </c>
      <c r="AD8" s="15">
        <f t="shared" si="5"/>
        <v>0</v>
      </c>
      <c r="AE8" s="15">
        <f t="shared" si="5"/>
        <v>0</v>
      </c>
      <c r="AF8" s="15">
        <f>SUM(AF3:AF7)</f>
        <v>14346</v>
      </c>
      <c r="AG8" s="15">
        <f t="shared" ref="AG8:AI8" si="6">SUM(AG3:AG5)</f>
        <v>0</v>
      </c>
      <c r="AH8" s="15">
        <f t="shared" si="6"/>
        <v>0</v>
      </c>
      <c r="AI8" s="15">
        <f t="shared" si="6"/>
        <v>0</v>
      </c>
      <c r="AJ8" s="15">
        <f>SUM(AJ3:AJ7)</f>
        <v>0</v>
      </c>
      <c r="AK8" s="15">
        <f t="shared" ref="AK8:AM8" si="7">SUM(AK3:AK5)</f>
        <v>0</v>
      </c>
      <c r="AL8" s="15">
        <f t="shared" si="7"/>
        <v>0</v>
      </c>
      <c r="AM8" s="15">
        <f t="shared" si="7"/>
        <v>0</v>
      </c>
    </row>
    <row r="9">
      <c r="C9" s="2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>
      <c r="C10" s="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ht="15.75" customHeight="1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ht="15.75" customHeight="1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71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7.0</v>
      </c>
      <c r="B3" s="63" t="s">
        <v>59</v>
      </c>
      <c r="C3" s="62">
        <v>19.0</v>
      </c>
      <c r="D3" s="15"/>
      <c r="E3" s="64">
        <v>513.0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64">
        <v>513.0</v>
      </c>
      <c r="AG3" s="15"/>
      <c r="AH3" s="15"/>
      <c r="AI3" s="15"/>
      <c r="AJ3" s="15"/>
      <c r="AK3" s="15"/>
      <c r="AL3" s="15"/>
      <c r="AM3" s="15"/>
    </row>
    <row r="4">
      <c r="A4" s="62">
        <v>8.0</v>
      </c>
      <c r="B4" s="63" t="s">
        <v>72</v>
      </c>
      <c r="C4" s="62">
        <v>20.0</v>
      </c>
      <c r="D4" s="15"/>
      <c r="E4" s="64">
        <v>950.0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64">
        <v>950.0</v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>
      <c r="A5" s="62">
        <v>14.0</v>
      </c>
      <c r="B5" s="63" t="s">
        <v>18</v>
      </c>
      <c r="C5" s="62">
        <v>21.0</v>
      </c>
      <c r="D5" s="64">
        <v>50.0</v>
      </c>
      <c r="E5" s="15"/>
      <c r="F5" s="15"/>
      <c r="G5" s="15"/>
      <c r="H5" s="15"/>
      <c r="I5" s="15"/>
      <c r="J5" s="15"/>
      <c r="K5" s="15"/>
      <c r="L5" s="15"/>
      <c r="M5" s="64">
        <v>50.0</v>
      </c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>
      <c r="A6" s="62">
        <v>28.0</v>
      </c>
      <c r="B6" s="63" t="s">
        <v>73</v>
      </c>
      <c r="C6" s="62">
        <v>22.0</v>
      </c>
      <c r="D6" s="64">
        <v>20000.0</v>
      </c>
      <c r="E6" s="15"/>
      <c r="F6" s="15"/>
      <c r="G6" s="64">
        <v>20000.0</v>
      </c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>
      <c r="A7" s="62">
        <v>30.0</v>
      </c>
      <c r="B7" s="63" t="s">
        <v>74</v>
      </c>
      <c r="C7" s="62">
        <v>23.0</v>
      </c>
      <c r="D7" s="15"/>
      <c r="E7" s="64">
        <v>6882.0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64">
        <v>6882.0</v>
      </c>
      <c r="AG7" s="15"/>
      <c r="AH7" s="15"/>
      <c r="AI7" s="15"/>
      <c r="AJ7" s="15"/>
      <c r="AK7" s="15"/>
      <c r="AL7" s="15"/>
      <c r="AM7" s="15"/>
    </row>
    <row r="8">
      <c r="A8" s="2"/>
      <c r="B8" s="7"/>
      <c r="C8" s="2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>
      <c r="A9" s="2"/>
      <c r="B9" s="7"/>
      <c r="C9" s="2"/>
      <c r="D9" s="15">
        <f t="shared" ref="D9:M9" si="1">sum(D3:D7)</f>
        <v>20050</v>
      </c>
      <c r="E9" s="15">
        <f t="shared" si="1"/>
        <v>8345</v>
      </c>
      <c r="F9" s="15">
        <f t="shared" si="1"/>
        <v>0</v>
      </c>
      <c r="G9" s="15">
        <f t="shared" si="1"/>
        <v>20000</v>
      </c>
      <c r="H9" s="15">
        <f t="shared" si="1"/>
        <v>0</v>
      </c>
      <c r="I9" s="15">
        <f t="shared" si="1"/>
        <v>0</v>
      </c>
      <c r="J9" s="15">
        <f t="shared" si="1"/>
        <v>0</v>
      </c>
      <c r="K9" s="15">
        <f t="shared" si="1"/>
        <v>0</v>
      </c>
      <c r="L9" s="15">
        <f t="shared" si="1"/>
        <v>0</v>
      </c>
      <c r="M9" s="15">
        <f t="shared" si="1"/>
        <v>50</v>
      </c>
      <c r="N9" s="15">
        <f>SUM(N3:N7)</f>
        <v>0</v>
      </c>
      <c r="O9" s="15">
        <f t="shared" ref="O9:R9" si="2">sum(O3:O7)</f>
        <v>0</v>
      </c>
      <c r="P9" s="15">
        <f t="shared" si="2"/>
        <v>0</v>
      </c>
      <c r="Q9" s="15">
        <f t="shared" si="2"/>
        <v>0</v>
      </c>
      <c r="R9" s="15">
        <f t="shared" si="2"/>
        <v>0</v>
      </c>
      <c r="S9" s="15">
        <f>SUM(S3:S7)</f>
        <v>0</v>
      </c>
      <c r="T9" s="15">
        <f t="shared" ref="T9:Z9" si="3">sum(T3:T7)</f>
        <v>0</v>
      </c>
      <c r="U9" s="15">
        <f t="shared" si="3"/>
        <v>0</v>
      </c>
      <c r="V9" s="15">
        <f t="shared" si="3"/>
        <v>0</v>
      </c>
      <c r="W9" s="15">
        <f t="shared" si="3"/>
        <v>0</v>
      </c>
      <c r="X9" s="15">
        <f t="shared" si="3"/>
        <v>0</v>
      </c>
      <c r="Y9" s="15">
        <f t="shared" si="3"/>
        <v>0</v>
      </c>
      <c r="Z9" s="15">
        <f t="shared" si="3"/>
        <v>950</v>
      </c>
      <c r="AA9" s="15">
        <f>sum(AB9)</f>
        <v>0</v>
      </c>
      <c r="AB9" s="15">
        <f t="shared" ref="AB9:AF9" si="4">sum(AB3:AB7)</f>
        <v>0</v>
      </c>
      <c r="AC9" s="15">
        <f t="shared" si="4"/>
        <v>0</v>
      </c>
      <c r="AD9" s="15">
        <f t="shared" si="4"/>
        <v>0</v>
      </c>
      <c r="AE9" s="15">
        <f t="shared" si="4"/>
        <v>0</v>
      </c>
      <c r="AF9" s="15">
        <f t="shared" si="4"/>
        <v>7395</v>
      </c>
      <c r="AG9" s="15">
        <f>Sum(AG3:AG7)</f>
        <v>0</v>
      </c>
      <c r="AH9" s="15">
        <f t="shared" ref="AH9:AI9" si="5">SUM(AH3:AH7)</f>
        <v>0</v>
      </c>
      <c r="AI9" s="15">
        <f t="shared" si="5"/>
        <v>0</v>
      </c>
      <c r="AJ9" s="15">
        <f t="shared" ref="AJ9:AK9" si="6">sum(AJ3:AJ7)</f>
        <v>0</v>
      </c>
      <c r="AK9" s="15">
        <f t="shared" si="6"/>
        <v>0</v>
      </c>
      <c r="AL9" s="15">
        <f>SUM(AL3:AL7)</f>
        <v>0</v>
      </c>
      <c r="AM9" s="15">
        <f>sum(AM3:AM7)</f>
        <v>0</v>
      </c>
    </row>
    <row r="10">
      <c r="A10" s="2"/>
      <c r="B10" s="7"/>
      <c r="C10" s="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>
      <c r="A11" s="2"/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>
      <c r="A12" s="2"/>
      <c r="C12" s="2"/>
      <c r="D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>
      <c r="A13" s="2"/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>
      <c r="C17" s="2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>
      <c r="C18" s="2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>
      <c r="C19" s="2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>
      <c r="C20" s="2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C21" s="2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ht="15.75" customHeight="1"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</row>
    <row r="31" ht="15.75" customHeight="1"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</row>
    <row r="32" ht="15.75" customHeight="1"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</row>
    <row r="33" ht="15.75" customHeight="1"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</row>
    <row r="34" ht="15.75" customHeight="1"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</row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75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5.0</v>
      </c>
      <c r="B3" s="63" t="s">
        <v>76</v>
      </c>
      <c r="C3" s="62">
        <v>24.0</v>
      </c>
      <c r="D3" s="15"/>
      <c r="E3" s="64">
        <v>950.0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64">
        <v>950.0</v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</row>
    <row r="4">
      <c r="A4" s="2">
        <v>7.0</v>
      </c>
      <c r="B4" s="63" t="s">
        <v>65</v>
      </c>
      <c r="C4" s="62">
        <v>25.0</v>
      </c>
      <c r="D4" s="15"/>
      <c r="E4" s="64">
        <v>514.0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64">
        <v>514.0</v>
      </c>
      <c r="AG4" s="15"/>
      <c r="AH4" s="15"/>
      <c r="AI4" s="15"/>
      <c r="AJ4" s="15"/>
      <c r="AK4" s="15"/>
      <c r="AL4" s="15"/>
      <c r="AM4" s="15"/>
    </row>
    <row r="5">
      <c r="A5" s="62">
        <v>27.0</v>
      </c>
      <c r="B5" s="63" t="s">
        <v>77</v>
      </c>
      <c r="C5" s="62">
        <v>26.0</v>
      </c>
      <c r="D5" s="15"/>
      <c r="E5" s="64">
        <v>6882.0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64">
        <v>6882.0</v>
      </c>
      <c r="AG5" s="15"/>
      <c r="AH5" s="15"/>
      <c r="AI5" s="15"/>
      <c r="AJ5" s="15"/>
      <c r="AK5" s="15"/>
      <c r="AL5" s="15"/>
      <c r="AM5" s="15"/>
    </row>
    <row r="6" ht="15.75" customHeight="1">
      <c r="A6" s="2"/>
      <c r="C6" s="2"/>
      <c r="D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 ht="15.75" customHeight="1">
      <c r="A7" s="2"/>
      <c r="C7" s="2"/>
      <c r="D7" s="15">
        <f>SUM(D3:D6)</f>
        <v>0</v>
      </c>
      <c r="E7" s="15">
        <f>sum(E3:E6)</f>
        <v>8346</v>
      </c>
      <c r="F7" s="15">
        <f t="shared" ref="F7:J7" si="1">SUM(F3:F5)</f>
        <v>0</v>
      </c>
      <c r="G7" s="15">
        <f t="shared" si="1"/>
        <v>0</v>
      </c>
      <c r="H7" s="15">
        <f t="shared" si="1"/>
        <v>0</v>
      </c>
      <c r="I7" s="15">
        <f t="shared" si="1"/>
        <v>0</v>
      </c>
      <c r="J7" s="15">
        <f t="shared" si="1"/>
        <v>0</v>
      </c>
      <c r="K7" s="15">
        <f>SUM(K3:K6)</f>
        <v>0</v>
      </c>
      <c r="L7" s="15">
        <f>SUM(L3:L5)</f>
        <v>0</v>
      </c>
      <c r="M7" s="15">
        <f>SUM(M3:M6)</f>
        <v>0</v>
      </c>
      <c r="N7" s="15">
        <f>SUM(N3:N5)</f>
        <v>0</v>
      </c>
      <c r="O7" s="15">
        <f>SUM(O3:O6)</f>
        <v>0</v>
      </c>
      <c r="P7" s="15">
        <f>SUM(P3:P5)</f>
        <v>0</v>
      </c>
      <c r="Q7" s="15">
        <f>SUM(Q3:Q6)</f>
        <v>0</v>
      </c>
      <c r="R7" s="15">
        <f t="shared" ref="R7:U7" si="2">SUM(R3:R5)</f>
        <v>0</v>
      </c>
      <c r="S7" s="15">
        <f t="shared" si="2"/>
        <v>0</v>
      </c>
      <c r="T7" s="15">
        <f t="shared" si="2"/>
        <v>0</v>
      </c>
      <c r="U7" s="15">
        <f t="shared" si="2"/>
        <v>0</v>
      </c>
      <c r="V7" s="15">
        <f>SUM(V3:V6)</f>
        <v>0</v>
      </c>
      <c r="W7" s="15">
        <f t="shared" ref="W7:AE7" si="3">SUM(W3:W5)</f>
        <v>0</v>
      </c>
      <c r="X7" s="15">
        <f t="shared" si="3"/>
        <v>0</v>
      </c>
      <c r="Y7" s="15">
        <f t="shared" si="3"/>
        <v>0</v>
      </c>
      <c r="Z7" s="15">
        <f t="shared" si="3"/>
        <v>950</v>
      </c>
      <c r="AA7" s="15">
        <f t="shared" si="3"/>
        <v>0</v>
      </c>
      <c r="AB7" s="15">
        <f t="shared" si="3"/>
        <v>0</v>
      </c>
      <c r="AC7" s="15">
        <f t="shared" si="3"/>
        <v>0</v>
      </c>
      <c r="AD7" s="15">
        <f t="shared" si="3"/>
        <v>0</v>
      </c>
      <c r="AE7" s="15">
        <f t="shared" si="3"/>
        <v>0</v>
      </c>
      <c r="AF7" s="15">
        <f>SUM(AF3:AF6)</f>
        <v>7396</v>
      </c>
      <c r="AG7" s="15">
        <f t="shared" ref="AG7:AM7" si="4">SUM(AG3:AG5)</f>
        <v>0</v>
      </c>
      <c r="AH7" s="15">
        <f t="shared" si="4"/>
        <v>0</v>
      </c>
      <c r="AI7" s="15">
        <f t="shared" si="4"/>
        <v>0</v>
      </c>
      <c r="AJ7" s="15">
        <f t="shared" si="4"/>
        <v>0</v>
      </c>
      <c r="AK7" s="15">
        <f t="shared" si="4"/>
        <v>0</v>
      </c>
      <c r="AL7" s="15">
        <f t="shared" si="4"/>
        <v>0</v>
      </c>
      <c r="AM7" s="15">
        <f t="shared" si="4"/>
        <v>0</v>
      </c>
    </row>
    <row r="8" ht="15.75" customHeight="1">
      <c r="C8" s="2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ht="15.75" customHeight="1">
      <c r="C9" s="2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ht="15.75" customHeight="1">
      <c r="C10" s="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ht="15.75" customHeight="1"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ht="15.75" customHeight="1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ht="15.75" customHeight="1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ht="15.75" customHeight="1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ht="15.75" customHeight="1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ht="15.75" customHeight="1"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ht="15.75" customHeight="1"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ht="15.75" customHeight="1"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ht="15.75" customHeight="1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ht="15.75" customHeight="1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78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9.0</v>
      </c>
      <c r="B3" s="63" t="s">
        <v>65</v>
      </c>
      <c r="C3" s="62">
        <v>27.0</v>
      </c>
      <c r="D3" s="15"/>
      <c r="E3" s="64">
        <v>497.0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64">
        <v>497.0</v>
      </c>
      <c r="AG3" s="15"/>
      <c r="AH3" s="15"/>
      <c r="AI3" s="15"/>
      <c r="AJ3" s="15"/>
      <c r="AK3" s="15"/>
      <c r="AL3" s="15"/>
      <c r="AM3" s="15"/>
    </row>
    <row r="4">
      <c r="A4" s="62">
        <v>19.0</v>
      </c>
      <c r="B4" s="63" t="s">
        <v>79</v>
      </c>
      <c r="C4" s="62">
        <v>28.0</v>
      </c>
      <c r="D4" s="64">
        <v>570.0</v>
      </c>
      <c r="E4" s="15"/>
      <c r="F4" s="15"/>
      <c r="G4" s="15"/>
      <c r="H4" s="15"/>
      <c r="I4" s="15"/>
      <c r="J4" s="15"/>
      <c r="K4" s="15"/>
      <c r="L4" s="15"/>
      <c r="M4" s="64">
        <v>570.0</v>
      </c>
      <c r="N4" s="15"/>
      <c r="O4" s="15"/>
      <c r="P4" s="15"/>
      <c r="Q4" s="64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>
      <c r="A5" s="62">
        <v>23.0</v>
      </c>
      <c r="B5" s="63" t="s">
        <v>80</v>
      </c>
      <c r="C5" s="62">
        <v>29.0</v>
      </c>
      <c r="D5" s="15"/>
      <c r="E5" s="64">
        <v>809.34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64">
        <v>809.34</v>
      </c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>
      <c r="A6" s="62">
        <v>30.0</v>
      </c>
      <c r="B6" s="63" t="s">
        <v>81</v>
      </c>
      <c r="C6" s="62">
        <v>30.0</v>
      </c>
      <c r="D6" s="15"/>
      <c r="E6" s="64">
        <v>6882.0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64">
        <v>6882.0</v>
      </c>
      <c r="AG6" s="15"/>
      <c r="AH6" s="15"/>
      <c r="AI6" s="15"/>
      <c r="AJ6" s="15"/>
      <c r="AK6" s="15"/>
      <c r="AL6" s="15"/>
      <c r="AM6" s="15"/>
    </row>
    <row r="7" ht="15.75" customHeight="1">
      <c r="A7" s="2"/>
      <c r="C7" s="2"/>
      <c r="D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 ht="15.75" customHeight="1">
      <c r="A8" s="2"/>
      <c r="C8" s="2"/>
      <c r="D8" s="15">
        <f t="shared" ref="D8:E8" si="1">SUM(D3:D7)</f>
        <v>570</v>
      </c>
      <c r="E8" s="15">
        <f t="shared" si="1"/>
        <v>8188.34</v>
      </c>
      <c r="F8" s="15">
        <f t="shared" ref="F8:L8" si="2">SUM(F3:F6)</f>
        <v>0</v>
      </c>
      <c r="G8" s="15">
        <f t="shared" si="2"/>
        <v>0</v>
      </c>
      <c r="H8" s="15">
        <f t="shared" si="2"/>
        <v>0</v>
      </c>
      <c r="I8" s="15">
        <f t="shared" si="2"/>
        <v>0</v>
      </c>
      <c r="J8" s="15">
        <f t="shared" si="2"/>
        <v>0</v>
      </c>
      <c r="K8" s="15">
        <f t="shared" si="2"/>
        <v>0</v>
      </c>
      <c r="L8" s="15">
        <f t="shared" si="2"/>
        <v>0</v>
      </c>
      <c r="M8" s="15">
        <f>sum(M3:M7)</f>
        <v>570</v>
      </c>
      <c r="N8" s="15">
        <f t="shared" ref="N8:Y8" si="3">SUM(N3:N6)</f>
        <v>0</v>
      </c>
      <c r="O8" s="15">
        <f t="shared" si="3"/>
        <v>0</v>
      </c>
      <c r="P8" s="15">
        <f t="shared" si="3"/>
        <v>0</v>
      </c>
      <c r="Q8" s="15">
        <f t="shared" si="3"/>
        <v>0</v>
      </c>
      <c r="R8" s="15">
        <f t="shared" si="3"/>
        <v>0</v>
      </c>
      <c r="S8" s="15">
        <f t="shared" si="3"/>
        <v>0</v>
      </c>
      <c r="T8" s="15">
        <f t="shared" si="3"/>
        <v>0</v>
      </c>
      <c r="U8" s="15">
        <f t="shared" si="3"/>
        <v>0</v>
      </c>
      <c r="V8" s="15">
        <f t="shared" si="3"/>
        <v>0</v>
      </c>
      <c r="W8" s="15">
        <f t="shared" si="3"/>
        <v>0</v>
      </c>
      <c r="X8" s="15">
        <f t="shared" si="3"/>
        <v>809.34</v>
      </c>
      <c r="Y8" s="15">
        <f t="shared" si="3"/>
        <v>0</v>
      </c>
      <c r="Z8" s="15">
        <f>SUM(Z3:Z7)</f>
        <v>0</v>
      </c>
      <c r="AA8" s="15">
        <f t="shared" ref="AA8:AE8" si="4">SUM(AA3:AA6)</f>
        <v>0</v>
      </c>
      <c r="AB8" s="15">
        <f t="shared" si="4"/>
        <v>0</v>
      </c>
      <c r="AC8" s="15">
        <f t="shared" si="4"/>
        <v>0</v>
      </c>
      <c r="AD8" s="15">
        <f t="shared" si="4"/>
        <v>0</v>
      </c>
      <c r="AE8" s="15">
        <f t="shared" si="4"/>
        <v>0</v>
      </c>
      <c r="AF8" s="15">
        <f>SUM(AF3:AF7)</f>
        <v>7379</v>
      </c>
      <c r="AG8" s="15">
        <f t="shared" ref="AG8:AI8" si="5">SUM(AG3:AG6)</f>
        <v>0</v>
      </c>
      <c r="AH8" s="15">
        <f t="shared" si="5"/>
        <v>0</v>
      </c>
      <c r="AI8" s="15">
        <f t="shared" si="5"/>
        <v>0</v>
      </c>
      <c r="AJ8" s="15">
        <f>SUM(AJ3:AJ7)</f>
        <v>0</v>
      </c>
      <c r="AK8" s="15">
        <f t="shared" ref="AK8:AM8" si="6">SUM(AK3:AK6)</f>
        <v>0</v>
      </c>
      <c r="AL8" s="15">
        <f t="shared" si="6"/>
        <v>0</v>
      </c>
      <c r="AM8" s="15">
        <f t="shared" si="6"/>
        <v>0</v>
      </c>
    </row>
    <row r="9" ht="15.75" customHeight="1">
      <c r="C9" s="2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ht="15.75" customHeight="1">
      <c r="C10" s="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ht="15.75" customHeight="1"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ht="15.75" customHeight="1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ht="15.75" customHeight="1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ht="15.75" customHeight="1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ht="15.75" customHeight="1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ht="15.75" customHeight="1">
      <c r="C16" s="2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ht="15.75" customHeight="1"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ht="15.75" customHeight="1"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ht="15.75" customHeight="1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ht="15.75" customHeight="1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5.0" ySplit="2.0" topLeftCell="F3" activePane="bottomRight" state="frozen"/>
      <selection activeCell="F1" sqref="F1" pane="topRight"/>
      <selection activeCell="A3" sqref="A3" pane="bottomLeft"/>
      <selection activeCell="F3" sqref="F3" pane="bottomRight"/>
    </sheetView>
  </sheetViews>
  <sheetFormatPr customHeight="1" defaultColWidth="14.43" defaultRowHeight="15.0"/>
  <cols>
    <col customWidth="1" min="1" max="1" width="8.71"/>
    <col customWidth="1" min="2" max="2" width="22.71"/>
    <col customWidth="1" min="3" max="4" width="8.71"/>
    <col customWidth="1" min="5" max="7" width="9.57"/>
    <col customWidth="1" min="8" max="39" width="8.71"/>
  </cols>
  <sheetData>
    <row r="1">
      <c r="A1" s="7" t="s">
        <v>82</v>
      </c>
      <c r="D1" s="55" t="s">
        <v>48</v>
      </c>
      <c r="E1" s="56"/>
      <c r="F1" s="56"/>
      <c r="G1" s="56"/>
      <c r="H1" s="56"/>
      <c r="I1" s="57"/>
      <c r="J1" s="58" t="s">
        <v>49</v>
      </c>
      <c r="K1" s="56"/>
      <c r="L1" s="56"/>
      <c r="M1" s="56"/>
      <c r="N1" s="56"/>
      <c r="O1" s="56"/>
      <c r="P1" s="56"/>
      <c r="Q1" s="56"/>
      <c r="R1" s="56"/>
      <c r="S1" s="57"/>
      <c r="T1" s="55" t="s">
        <v>50</v>
      </c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7"/>
    </row>
    <row r="2">
      <c r="A2" s="59" t="s">
        <v>51</v>
      </c>
      <c r="B2" s="59" t="s">
        <v>52</v>
      </c>
      <c r="C2" s="59" t="s">
        <v>53</v>
      </c>
      <c r="D2" s="60" t="s">
        <v>5</v>
      </c>
      <c r="E2" s="57"/>
      <c r="F2" s="61" t="s">
        <v>6</v>
      </c>
      <c r="G2" s="57"/>
      <c r="H2" s="60" t="s">
        <v>8</v>
      </c>
      <c r="I2" s="57"/>
      <c r="J2" s="61" t="s">
        <v>17</v>
      </c>
      <c r="K2" s="57"/>
      <c r="L2" s="60" t="s">
        <v>18</v>
      </c>
      <c r="M2" s="57"/>
      <c r="N2" s="61" t="s">
        <v>19</v>
      </c>
      <c r="O2" s="57"/>
      <c r="P2" s="60" t="s">
        <v>20</v>
      </c>
      <c r="Q2" s="57"/>
      <c r="R2" s="61" t="s">
        <v>21</v>
      </c>
      <c r="S2" s="57"/>
      <c r="T2" s="60" t="s">
        <v>24</v>
      </c>
      <c r="U2" s="57"/>
      <c r="V2" s="61" t="s">
        <v>29</v>
      </c>
      <c r="W2" s="57"/>
      <c r="X2" s="60" t="s">
        <v>30</v>
      </c>
      <c r="Y2" s="57"/>
      <c r="Z2" s="61" t="s">
        <v>31</v>
      </c>
      <c r="AA2" s="57"/>
      <c r="AB2" s="60" t="s">
        <v>46</v>
      </c>
      <c r="AC2" s="57"/>
      <c r="AD2" s="61" t="s">
        <v>54</v>
      </c>
      <c r="AE2" s="57"/>
      <c r="AF2" s="60" t="s">
        <v>55</v>
      </c>
      <c r="AG2" s="57"/>
      <c r="AH2" s="61" t="s">
        <v>56</v>
      </c>
      <c r="AI2" s="57"/>
      <c r="AJ2" s="60" t="s">
        <v>25</v>
      </c>
      <c r="AK2" s="57"/>
      <c r="AL2" s="61" t="s">
        <v>34</v>
      </c>
      <c r="AM2" s="57"/>
    </row>
    <row r="3">
      <c r="A3" s="62">
        <v>7.0</v>
      </c>
      <c r="B3" s="63" t="s">
        <v>65</v>
      </c>
      <c r="C3" s="62">
        <v>31.0</v>
      </c>
      <c r="D3" s="15"/>
      <c r="E3" s="64">
        <v>581.0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64">
        <v>581.0</v>
      </c>
      <c r="AG3" s="15"/>
      <c r="AH3" s="15"/>
      <c r="AI3" s="15"/>
      <c r="AJ3" s="15"/>
      <c r="AK3" s="15"/>
      <c r="AL3" s="15"/>
      <c r="AM3" s="15"/>
    </row>
    <row r="4">
      <c r="A4" s="62">
        <v>14.0</v>
      </c>
      <c r="B4" s="63" t="s">
        <v>62</v>
      </c>
      <c r="C4" s="62">
        <v>32.0</v>
      </c>
      <c r="D4" s="64">
        <v>10000.0</v>
      </c>
      <c r="E4" s="15"/>
      <c r="F4" s="15"/>
      <c r="G4" s="64">
        <v>10000.0</v>
      </c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>
      <c r="A5" s="62">
        <v>14.0</v>
      </c>
      <c r="B5" s="63" t="s">
        <v>83</v>
      </c>
      <c r="C5" s="62">
        <v>33.0</v>
      </c>
      <c r="D5" s="15"/>
      <c r="E5" s="64">
        <v>6882.0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64">
        <v>6882.0</v>
      </c>
      <c r="AG5" s="15"/>
      <c r="AH5" s="15"/>
      <c r="AI5" s="15"/>
      <c r="AJ5" s="15"/>
      <c r="AK5" s="15"/>
      <c r="AL5" s="15"/>
      <c r="AM5" s="15"/>
    </row>
    <row r="6">
      <c r="A6" s="2"/>
      <c r="C6" s="2"/>
      <c r="D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>
      <c r="A7" s="2"/>
      <c r="C7" s="2"/>
      <c r="D7" s="15">
        <f t="shared" ref="D7:E7" si="1">SUM(D3:D6)</f>
        <v>10000</v>
      </c>
      <c r="E7" s="15">
        <f t="shared" si="1"/>
        <v>7463</v>
      </c>
      <c r="F7" s="15">
        <f t="shared" ref="F7:L7" si="2">SUM(F3:F5)</f>
        <v>0</v>
      </c>
      <c r="G7" s="15">
        <f t="shared" si="2"/>
        <v>10000</v>
      </c>
      <c r="H7" s="15">
        <f t="shared" si="2"/>
        <v>0</v>
      </c>
      <c r="I7" s="15">
        <f t="shared" si="2"/>
        <v>0</v>
      </c>
      <c r="J7" s="15">
        <f t="shared" si="2"/>
        <v>0</v>
      </c>
      <c r="K7" s="15">
        <f t="shared" si="2"/>
        <v>0</v>
      </c>
      <c r="L7" s="15">
        <f t="shared" si="2"/>
        <v>0</v>
      </c>
      <c r="M7" s="15">
        <f>SUM(M3:M6)</f>
        <v>0</v>
      </c>
      <c r="N7" s="15">
        <f t="shared" ref="N7:P7" si="3">SUM(N3:N5)</f>
        <v>0</v>
      </c>
      <c r="O7" s="15">
        <f t="shared" si="3"/>
        <v>0</v>
      </c>
      <c r="P7" s="15">
        <f t="shared" si="3"/>
        <v>0</v>
      </c>
      <c r="Q7" s="15">
        <f>sum(Q3:Q6)</f>
        <v>0</v>
      </c>
      <c r="R7" s="15">
        <f t="shared" ref="R7:U7" si="4">SUM(R3:R5)</f>
        <v>0</v>
      </c>
      <c r="S7" s="15">
        <f t="shared" si="4"/>
        <v>0</v>
      </c>
      <c r="T7" s="15">
        <f t="shared" si="4"/>
        <v>0</v>
      </c>
      <c r="U7" s="15">
        <f t="shared" si="4"/>
        <v>0</v>
      </c>
      <c r="V7" s="15">
        <f>SUM(V3:V6)</f>
        <v>0</v>
      </c>
      <c r="W7" s="15">
        <f t="shared" ref="W7:AE7" si="5">SUM(W3:W5)</f>
        <v>0</v>
      </c>
      <c r="X7" s="15">
        <f t="shared" si="5"/>
        <v>0</v>
      </c>
      <c r="Y7" s="15">
        <f t="shared" si="5"/>
        <v>0</v>
      </c>
      <c r="Z7" s="15">
        <f t="shared" si="5"/>
        <v>0</v>
      </c>
      <c r="AA7" s="15">
        <f t="shared" si="5"/>
        <v>0</v>
      </c>
      <c r="AB7" s="15">
        <f t="shared" si="5"/>
        <v>0</v>
      </c>
      <c r="AC7" s="15">
        <f t="shared" si="5"/>
        <v>0</v>
      </c>
      <c r="AD7" s="15">
        <f t="shared" si="5"/>
        <v>0</v>
      </c>
      <c r="AE7" s="15">
        <f t="shared" si="5"/>
        <v>0</v>
      </c>
      <c r="AF7" s="15">
        <f>SUM(AF3:AF6)</f>
        <v>7463</v>
      </c>
      <c r="AG7" s="15">
        <f t="shared" ref="AG7:AM7" si="6">SUM(AG3:AG5)</f>
        <v>0</v>
      </c>
      <c r="AH7" s="15">
        <f t="shared" si="6"/>
        <v>0</v>
      </c>
      <c r="AI7" s="15">
        <f t="shared" si="6"/>
        <v>0</v>
      </c>
      <c r="AJ7" s="15">
        <f t="shared" si="6"/>
        <v>0</v>
      </c>
      <c r="AK7" s="15">
        <f t="shared" si="6"/>
        <v>0</v>
      </c>
      <c r="AL7" s="15">
        <f t="shared" si="6"/>
        <v>0</v>
      </c>
      <c r="AM7" s="15">
        <f t="shared" si="6"/>
        <v>0</v>
      </c>
    </row>
    <row r="8">
      <c r="C8" s="2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>
      <c r="C9" s="2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>
      <c r="C10" s="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>
      <c r="C11" s="2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>
      <c r="C12" s="2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>
      <c r="C13" s="2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>
      <c r="C14" s="2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>
      <c r="C15" s="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ht="15.75" customHeight="1"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ht="15.75" customHeight="1"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ht="15.75" customHeight="1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ht="15.75" customHeight="1"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ht="15.75" customHeight="1"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ht="15.75" customHeight="1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ht="15.75" customHeight="1"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ht="15.75" customHeight="1"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ht="15.75" customHeight="1"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ht="15.75" customHeight="1"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ht="15.75" customHeight="1"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ht="15.75" customHeight="1"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21"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D1:I1"/>
    <mergeCell ref="J1:S1"/>
    <mergeCell ref="T1:AM1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2022-12-26T20:13:21Z</dcterms:created>
  <dc:creator>Ami Niglöv</dc:creator>
</cp:coreProperties>
</file>